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90" activeTab="0"/>
  </bookViews>
  <sheets>
    <sheet name="jadwal rapat" sheetId="1" r:id="rId1"/>
    <sheet name="UPG (GA)(memet)" sheetId="2" r:id="rId2"/>
    <sheet name="Sheet1" sheetId="3" r:id="rId3"/>
  </sheets>
  <externalReferences>
    <externalReference r:id="rId6"/>
    <externalReference r:id="rId7"/>
  </externalReferences>
  <definedNames>
    <definedName name="_14_Jul_19" localSheetId="0" comment="Kloter 7 lebih dulu dari kloter 6?">'[1]PDG (GA)'!#REF!</definedName>
    <definedName name="_14_Jul_19" localSheetId="1" comment="Kloter 7 lebih dulu dari kloter 6?">'[1]PDG (GA)'!#REF!</definedName>
    <definedName name="_14_Jul_19" comment="Kloter 7 lebih dulu dari kloter 6?">'[2]PDG (GA)'!#REF!</definedName>
    <definedName name="DA" localSheetId="0">#REF!</definedName>
    <definedName name="DA" localSheetId="1">#REF!</definedName>
    <definedName name="DA">#REF!</definedName>
    <definedName name="DADFA" localSheetId="0">#REF!</definedName>
    <definedName name="DADFA" localSheetId="1">#REF!</definedName>
    <definedName name="DADFA">#REF!</definedName>
    <definedName name="dsdd" localSheetId="0">#REF!</definedName>
    <definedName name="dsdd" localSheetId="1">#REF!</definedName>
    <definedName name="dsdd">#REF!</definedName>
    <definedName name="EMB" localSheetId="0">#REF!</definedName>
    <definedName name="EMB" localSheetId="1">#REF!</definedName>
    <definedName name="EMB">#REF!</definedName>
    <definedName name="fffff" localSheetId="0">#REF!</definedName>
    <definedName name="fffff" localSheetId="1">#REF!</definedName>
    <definedName name="fffff">#REF!</definedName>
    <definedName name="p" localSheetId="0">#REF!</definedName>
    <definedName name="p" localSheetId="1">#REF!</definedName>
    <definedName name="p">#REF!</definedName>
    <definedName name="pin" localSheetId="0">#REF!</definedName>
    <definedName name="pin" localSheetId="1">#REF!</definedName>
    <definedName name="pin">#REF!</definedName>
    <definedName name="pn" localSheetId="0">#REF!</definedName>
    <definedName name="pn" localSheetId="1">#REF!</definedName>
    <definedName name="pn">#REF!</definedName>
    <definedName name="_xlnm.Print_Area" localSheetId="0">'jadwal rapat'!$A$1:$AZ$36</definedName>
    <definedName name="_xlnm.Print_Area" localSheetId="1">'UPG (GA)(memet)'!$A$1:$AZ$36</definedName>
    <definedName name="Print_Area_MI" localSheetId="0">#REF!</definedName>
    <definedName name="Print_Area_MI" localSheetId="1">#REF!</definedName>
    <definedName name="Print_Area_MI">#REF!</definedName>
    <definedName name="_xlnm.Print_Titles" localSheetId="0">'jadwal rapat'!$4:$6</definedName>
    <definedName name="_xlnm.Print_Titles" localSheetId="1">'UPG (GA)(memet)'!$4:$6</definedName>
    <definedName name="prop" localSheetId="0">#REF!</definedName>
    <definedName name="prop" localSheetId="1">#REF!</definedName>
    <definedName name="prop">#REF!</definedName>
  </definedNames>
  <calcPr fullCalcOnLoad="1"/>
</workbook>
</file>

<file path=xl/sharedStrings.xml><?xml version="1.0" encoding="utf-8"?>
<sst xmlns="http://schemas.openxmlformats.org/spreadsheetml/2006/main" count="276" uniqueCount="95">
  <si>
    <t>JADWAL PEMBERANGKATAN DAN PEMULANGAN JEMAAH HAJI</t>
  </si>
  <si>
    <t>EMBARKASI MAKASAR</t>
  </si>
  <si>
    <t>TAHUN  1443H / 2022M</t>
  </si>
  <si>
    <t>Waktu setempat</t>
  </si>
  <si>
    <t>KLT</t>
  </si>
  <si>
    <t>MASUK ASRAMA</t>
  </si>
  <si>
    <t>BERANGKAT</t>
  </si>
  <si>
    <t xml:space="preserve">TIBA DI </t>
  </si>
  <si>
    <t>NOMOR FLIGHT</t>
  </si>
  <si>
    <t>GORON TALO</t>
  </si>
  <si>
    <t>SUL TRA</t>
  </si>
  <si>
    <t>MALUKU</t>
  </si>
  <si>
    <t>MALUT</t>
  </si>
  <si>
    <t>SULBAR</t>
  </si>
  <si>
    <t>PAPUA</t>
  </si>
  <si>
    <t>PAPUA BARAT</t>
  </si>
  <si>
    <t>PETUGAS KLOTER</t>
  </si>
  <si>
    <t>JUMLAH</t>
  </si>
  <si>
    <t xml:space="preserve">BERANGKAT DARI </t>
  </si>
  <si>
    <t>TIBA DI INDONESIA</t>
  </si>
  <si>
    <t>TGL</t>
  </si>
  <si>
    <t>PKL</t>
  </si>
  <si>
    <t>BANDARA</t>
  </si>
  <si>
    <t>TPHI</t>
  </si>
  <si>
    <t>TPIHI</t>
  </si>
  <si>
    <t>TKHI</t>
  </si>
  <si>
    <t>MED</t>
  </si>
  <si>
    <t>GA 1101</t>
  </si>
  <si>
    <t>JED</t>
  </si>
  <si>
    <t>GIA 1201</t>
  </si>
  <si>
    <t>GA 1102</t>
  </si>
  <si>
    <t>GIA 1202</t>
  </si>
  <si>
    <t>GA 1103</t>
  </si>
  <si>
    <t>GIA 1203</t>
  </si>
  <si>
    <t>GA 1104</t>
  </si>
  <si>
    <t>GIA 1204</t>
  </si>
  <si>
    <t>GA 1105</t>
  </si>
  <si>
    <t>GIA 1205</t>
  </si>
  <si>
    <t>GA 1106</t>
  </si>
  <si>
    <t>GIA 1206</t>
  </si>
  <si>
    <t>GA 1107</t>
  </si>
  <si>
    <t>GIA 1207</t>
  </si>
  <si>
    <t>GA 1108</t>
  </si>
  <si>
    <t>GIA 1208</t>
  </si>
  <si>
    <t>GA 1109</t>
  </si>
  <si>
    <t>GIA 1209</t>
  </si>
  <si>
    <t>GA 1110</t>
  </si>
  <si>
    <t>GIA 1210</t>
  </si>
  <si>
    <t>GA 1111</t>
  </si>
  <si>
    <t>GIA 1211</t>
  </si>
  <si>
    <t>GA 1112</t>
  </si>
  <si>
    <t>GIA 1212</t>
  </si>
  <si>
    <t>GA 1113</t>
  </si>
  <si>
    <t>GIA 1213</t>
  </si>
  <si>
    <t>GA 1114</t>
  </si>
  <si>
    <t>GIA 1214</t>
  </si>
  <si>
    <t>GA 1115</t>
  </si>
  <si>
    <t>GIA 1215</t>
  </si>
  <si>
    <t>GA 1116</t>
  </si>
  <si>
    <t>GIA 1216</t>
  </si>
  <si>
    <t>GA 1117</t>
  </si>
  <si>
    <t>GIA 1217</t>
  </si>
  <si>
    <t>GA 1118</t>
  </si>
  <si>
    <t>GIA 1218</t>
  </si>
  <si>
    <t>GA 1119</t>
  </si>
  <si>
    <t>GIA 1219</t>
  </si>
  <si>
    <t>note : PDG 8 BERGABUNG DGN UPG 19</t>
  </si>
  <si>
    <t>MKS</t>
  </si>
  <si>
    <t>PARE</t>
  </si>
  <si>
    <t>PNR</t>
  </si>
  <si>
    <t>GOWA</t>
  </si>
  <si>
    <t>WAJO</t>
  </si>
  <si>
    <t>BONE</t>
  </si>
  <si>
    <t>TTR</t>
  </si>
  <si>
    <t>MRS</t>
  </si>
  <si>
    <t>LUWU</t>
  </si>
  <si>
    <t>SJI</t>
  </si>
  <si>
    <t>BLK</t>
  </si>
  <si>
    <t>BTG</t>
  </si>
  <si>
    <t>JNP</t>
  </si>
  <si>
    <t>SLY</t>
  </si>
  <si>
    <t>TKR</t>
  </si>
  <si>
    <t>BRU</t>
  </si>
  <si>
    <t>SDR</t>
  </si>
  <si>
    <t>PKP</t>
  </si>
  <si>
    <t>SOP</t>
  </si>
  <si>
    <t>ERK</t>
  </si>
  <si>
    <t>LUTRA</t>
  </si>
  <si>
    <t>PLP</t>
  </si>
  <si>
    <t>LUTIM</t>
  </si>
  <si>
    <t>TORUT</t>
  </si>
  <si>
    <t>GELOMBANG II</t>
  </si>
  <si>
    <t>BAN DARA</t>
  </si>
  <si>
    <t>JUM LAH</t>
  </si>
  <si>
    <t>SULTRA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</si>
</sst>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d\-mmm\-yy;@"/>
    <numFmt numFmtId="171" formatCode="hh:mm"/>
    <numFmt numFmtId="172" formatCode="_(* #,##0_);_(* \(#,##0\);_(* &quot;-&quot;??_);_(@_)"/>
    <numFmt numFmtId="173" formatCode="#,##0.00;[Red]#,##0.00"/>
    <numFmt numFmtId="174" formatCode="00.00"/>
    <numFmt numFmtId="175" formatCode="[h]:mm"/>
  </numFmts>
  <fonts count="54">
    <font>
      <sz val="12"/>
      <name val="Arial"/>
      <family val="2"/>
    </font>
    <font>
      <sz val="11"/>
      <color indexed="8"/>
      <name val="Calibri"/>
      <family val="2"/>
    </font>
    <font>
      <sz val="12"/>
      <name val="Tahoma"/>
      <family val="2"/>
    </font>
    <font>
      <b/>
      <sz val="18"/>
      <name val="Arial"/>
      <family val="2"/>
    </font>
    <font>
      <b/>
      <sz val="12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sz val="11"/>
      <color indexed="10"/>
      <name val="Tahoma"/>
      <family val="2"/>
    </font>
    <font>
      <sz val="10"/>
      <name val="Calibri"/>
      <family val="2"/>
    </font>
    <font>
      <sz val="12"/>
      <name val="Calibri"/>
      <family val="2"/>
    </font>
    <font>
      <b/>
      <sz val="14"/>
      <name val="Arial"/>
      <family val="2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1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11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32" borderId="7" applyNumberFormat="0" applyFont="0" applyAlignment="0" applyProtection="0"/>
    <xf numFmtId="0" fontId="47" fillId="27" borderId="8" applyNumberFormat="0" applyAlignment="0" applyProtection="0"/>
    <xf numFmtId="9" fontId="3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70" fontId="2" fillId="0" borderId="0" xfId="0" applyNumberFormat="1" applyFont="1" applyAlignment="1">
      <alignment vertical="center"/>
    </xf>
    <xf numFmtId="20" fontId="2" fillId="0" borderId="0" xfId="0" applyNumberFormat="1" applyFont="1" applyAlignment="1">
      <alignment vertical="center"/>
    </xf>
    <xf numFmtId="16" fontId="4" fillId="0" borderId="0" xfId="0" applyNumberFormat="1" applyFont="1" applyBorder="1" applyAlignment="1">
      <alignment horizontal="centerContinuous" vertical="center"/>
    </xf>
    <xf numFmtId="20" fontId="4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16" fontId="4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" fontId="0" fillId="33" borderId="10" xfId="0" applyNumberFormat="1" applyFont="1" applyFill="1" applyBorder="1" applyAlignment="1">
      <alignment horizontal="center" vertical="center"/>
    </xf>
    <xf numFmtId="20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170" fontId="0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 quotePrefix="1">
      <alignment horizontal="center" vertical="center"/>
    </xf>
    <xf numFmtId="1" fontId="0" fillId="33" borderId="10" xfId="0" applyNumberFormat="1" applyFont="1" applyFill="1" applyBorder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170" fontId="0" fillId="33" borderId="12" xfId="0" applyNumberFormat="1" applyFont="1" applyFill="1" applyBorder="1" applyAlignment="1">
      <alignment vertical="center"/>
    </xf>
    <xf numFmtId="20" fontId="0" fillId="33" borderId="12" xfId="0" applyNumberFormat="1" applyFont="1" applyFill="1" applyBorder="1" applyAlignment="1">
      <alignment vertical="center"/>
    </xf>
    <xf numFmtId="16" fontId="0" fillId="33" borderId="12" xfId="0" applyNumberFormat="1" applyFont="1" applyFill="1" applyBorder="1" applyAlignment="1">
      <alignment horizontal="center" vertical="center"/>
    </xf>
    <xf numFmtId="20" fontId="0" fillId="33" borderId="12" xfId="45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170" fontId="0" fillId="33" borderId="12" xfId="0" applyNumberFormat="1" applyFont="1" applyFill="1" applyBorder="1" applyAlignment="1">
      <alignment horizontal="center" vertical="center"/>
    </xf>
    <xf numFmtId="20" fontId="0" fillId="33" borderId="12" xfId="0" applyNumberFormat="1" applyFont="1" applyFill="1" applyBorder="1" applyAlignment="1">
      <alignment horizontal="center" vertical="center"/>
    </xf>
    <xf numFmtId="3" fontId="0" fillId="33" borderId="13" xfId="0" applyNumberFormat="1" applyFont="1" applyFill="1" applyBorder="1" applyAlignment="1">
      <alignment horizontal="center" vertical="center"/>
    </xf>
    <xf numFmtId="3" fontId="0" fillId="33" borderId="12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170" fontId="0" fillId="33" borderId="0" xfId="0" applyNumberFormat="1" applyFont="1" applyFill="1" applyBorder="1" applyAlignment="1">
      <alignment vertical="center"/>
    </xf>
    <xf numFmtId="20" fontId="0" fillId="33" borderId="0" xfId="0" applyNumberFormat="1" applyFont="1" applyFill="1" applyBorder="1" applyAlignment="1">
      <alignment vertical="center"/>
    </xf>
    <xf numFmtId="16" fontId="0" fillId="33" borderId="0" xfId="0" applyNumberFormat="1" applyFont="1" applyFill="1" applyBorder="1" applyAlignment="1">
      <alignment horizontal="center" vertical="center"/>
    </xf>
    <xf numFmtId="20" fontId="0" fillId="33" borderId="0" xfId="45" applyNumberFormat="1" applyFont="1" applyFill="1" applyBorder="1" applyAlignment="1">
      <alignment vertical="center"/>
    </xf>
    <xf numFmtId="170" fontId="0" fillId="33" borderId="0" xfId="0" applyNumberFormat="1" applyFont="1" applyFill="1" applyBorder="1" applyAlignment="1">
      <alignment horizontal="center" vertical="center"/>
    </xf>
    <xf numFmtId="20" fontId="0" fillId="33" borderId="0" xfId="0" applyNumberFormat="1" applyFont="1" applyFill="1" applyBorder="1" applyAlignment="1">
      <alignment horizontal="center" vertical="center"/>
    </xf>
    <xf numFmtId="3" fontId="0" fillId="33" borderId="0" xfId="0" applyNumberFormat="1" applyFont="1" applyFill="1" applyBorder="1" applyAlignment="1">
      <alignment horizontal="center" vertical="center"/>
    </xf>
    <xf numFmtId="16" fontId="0" fillId="0" borderId="0" xfId="0" applyNumberFormat="1" applyFill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170" fontId="0" fillId="0" borderId="0" xfId="0" applyNumberFormat="1" applyFont="1" applyAlignment="1">
      <alignment vertical="center"/>
    </xf>
    <xf numFmtId="20" fontId="0" fillId="0" borderId="0" xfId="0" applyNumberFormat="1" applyFont="1" applyAlignment="1">
      <alignment vertical="center"/>
    </xf>
    <xf numFmtId="1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3" fontId="52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16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3" fontId="5" fillId="0" borderId="0" xfId="0" applyNumberFormat="1" applyFont="1" applyAlignment="1">
      <alignment horizontal="center" vertical="center"/>
    </xf>
    <xf numFmtId="172" fontId="5" fillId="0" borderId="0" xfId="43" applyNumberFormat="1" applyFont="1" applyAlignment="1">
      <alignment vertical="center"/>
    </xf>
    <xf numFmtId="170" fontId="5" fillId="0" borderId="0" xfId="0" applyNumberFormat="1" applyFont="1" applyAlignment="1">
      <alignment vertical="center"/>
    </xf>
    <xf numFmtId="20" fontId="5" fillId="0" borderId="0" xfId="43" applyNumberFormat="1" applyFont="1" applyAlignment="1">
      <alignment vertical="center"/>
    </xf>
    <xf numFmtId="173" fontId="5" fillId="0" borderId="0" xfId="0" applyNumberFormat="1" applyFont="1" applyAlignment="1">
      <alignment vertical="center"/>
    </xf>
    <xf numFmtId="20" fontId="5" fillId="0" borderId="0" xfId="0" applyNumberFormat="1" applyFont="1" applyAlignment="1">
      <alignment vertical="center"/>
    </xf>
    <xf numFmtId="17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70" fontId="5" fillId="0" borderId="0" xfId="43" applyNumberFormat="1" applyFont="1" applyAlignment="1">
      <alignment vertical="center"/>
    </xf>
    <xf numFmtId="16" fontId="5" fillId="0" borderId="0" xfId="0" applyNumberFormat="1" applyFont="1" applyBorder="1" applyAlignment="1">
      <alignment vertical="center"/>
    </xf>
    <xf numFmtId="20" fontId="5" fillId="0" borderId="0" xfId="0" applyNumberFormat="1" applyFont="1" applyAlignment="1">
      <alignment horizontal="left" vertical="center"/>
    </xf>
    <xf numFmtId="16" fontId="5" fillId="0" borderId="0" xfId="0" applyNumberFormat="1" applyFont="1" applyAlignment="1">
      <alignment horizontal="left" vertical="center"/>
    </xf>
    <xf numFmtId="16" fontId="5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1" fontId="0" fillId="35" borderId="10" xfId="0" applyNumberFormat="1" applyFont="1" applyFill="1" applyBorder="1" applyAlignment="1" quotePrefix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3" fillId="33" borderId="0" xfId="0" applyFont="1" applyFill="1" applyBorder="1" applyAlignment="1">
      <alignment vertical="center"/>
    </xf>
    <xf numFmtId="16" fontId="0" fillId="0" borderId="15" xfId="0" applyNumberForma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" fontId="0" fillId="0" borderId="10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" fontId="0" fillId="0" borderId="15" xfId="79" applyNumberFormat="1" applyFont="1" applyBorder="1" applyAlignment="1">
      <alignment horizontal="center" vertical="center"/>
      <protection/>
    </xf>
    <xf numFmtId="20" fontId="0" fillId="0" borderId="15" xfId="79" applyNumberFormat="1" applyFont="1" applyBorder="1" applyAlignment="1">
      <alignment horizontal="center" vertical="center"/>
      <protection/>
    </xf>
    <xf numFmtId="16" fontId="0" fillId="0" borderId="15" xfId="80" applyNumberFormat="1" applyFont="1" applyBorder="1" applyAlignment="1">
      <alignment horizontal="center" vertical="center"/>
      <protection/>
    </xf>
    <xf numFmtId="20" fontId="29" fillId="0" borderId="16" xfId="80" applyNumberFormat="1" applyFont="1" applyBorder="1" applyAlignment="1">
      <alignment horizontal="center" vertical="center"/>
      <protection/>
    </xf>
    <xf numFmtId="16" fontId="0" fillId="0" borderId="10" xfId="79" applyNumberFormat="1" applyFont="1" applyBorder="1" applyAlignment="1">
      <alignment horizontal="center" vertical="center"/>
      <protection/>
    </xf>
    <xf numFmtId="20" fontId="0" fillId="0" borderId="10" xfId="79" applyNumberFormat="1" applyFont="1" applyBorder="1" applyAlignment="1">
      <alignment horizontal="center" vertical="center"/>
      <protection/>
    </xf>
    <xf numFmtId="16" fontId="0" fillId="0" borderId="10" xfId="80" applyNumberFormat="1" applyFont="1" applyBorder="1" applyAlignment="1">
      <alignment horizontal="center" vertical="center"/>
      <protection/>
    </xf>
    <xf numFmtId="16" fontId="0" fillId="0" borderId="10" xfId="81" applyNumberFormat="1" applyFont="1" applyBorder="1" applyAlignment="1">
      <alignment horizontal="center" vertical="center"/>
      <protection/>
    </xf>
    <xf numFmtId="20" fontId="0" fillId="0" borderId="10" xfId="81" applyNumberFormat="1" applyFont="1" applyBorder="1" applyAlignment="1">
      <alignment horizontal="center" vertical="center"/>
      <protection/>
    </xf>
    <xf numFmtId="16" fontId="0" fillId="0" borderId="10" xfId="82" applyNumberFormat="1" applyFont="1" applyBorder="1" applyAlignment="1">
      <alignment horizontal="center" vertical="center"/>
      <protection/>
    </xf>
    <xf numFmtId="20" fontId="0" fillId="0" borderId="10" xfId="82" applyNumberFormat="1" applyFont="1" applyBorder="1" applyAlignment="1">
      <alignment horizontal="center" vertical="center"/>
      <protection/>
    </xf>
    <xf numFmtId="20" fontId="0" fillId="0" borderId="17" xfId="81" applyNumberFormat="1" applyFont="1" applyBorder="1" applyAlignment="1">
      <alignment horizontal="center"/>
      <protection/>
    </xf>
    <xf numFmtId="20" fontId="0" fillId="0" borderId="10" xfId="82" applyNumberFormat="1" applyFont="1" applyBorder="1" applyAlignment="1">
      <alignment horizontal="center"/>
      <protection/>
    </xf>
    <xf numFmtId="0" fontId="4" fillId="33" borderId="0" xfId="0" applyFont="1" applyFill="1" applyAlignment="1">
      <alignment horizontal="centerContinuous" vertical="center"/>
    </xf>
    <xf numFmtId="0" fontId="4" fillId="33" borderId="0" xfId="0" applyFont="1" applyFill="1" applyBorder="1" applyAlignment="1">
      <alignment horizontal="centerContinuous" vertical="center"/>
    </xf>
    <xf numFmtId="3" fontId="0" fillId="33" borderId="0" xfId="0" applyNumberFormat="1" applyFont="1" applyFill="1" applyAlignment="1">
      <alignment vertical="center"/>
    </xf>
    <xf numFmtId="3" fontId="52" fillId="33" borderId="0" xfId="0" applyNumberFormat="1" applyFont="1" applyFill="1" applyAlignment="1">
      <alignment vertical="center"/>
    </xf>
    <xf numFmtId="3" fontId="5" fillId="33" borderId="0" xfId="0" applyNumberFormat="1" applyFont="1" applyFill="1" applyAlignment="1">
      <alignment horizontal="center" vertical="center"/>
    </xf>
    <xf numFmtId="3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20" fontId="2" fillId="33" borderId="0" xfId="0" applyNumberFormat="1" applyFont="1" applyFill="1" applyAlignment="1">
      <alignment vertical="center"/>
    </xf>
    <xf numFmtId="16" fontId="2" fillId="33" borderId="0" xfId="0" applyNumberFormat="1" applyFont="1" applyFill="1" applyAlignment="1">
      <alignment vertical="center"/>
    </xf>
    <xf numFmtId="174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20" fontId="5" fillId="33" borderId="0" xfId="0" applyNumberFormat="1" applyFont="1" applyFill="1" applyAlignment="1">
      <alignment vertical="center"/>
    </xf>
    <xf numFmtId="16" fontId="5" fillId="33" borderId="0" xfId="0" applyNumberFormat="1" applyFont="1" applyFill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" fontId="2" fillId="0" borderId="0" xfId="0" applyNumberFormat="1" applyFont="1" applyBorder="1" applyAlignment="1">
      <alignment horizontal="left" vertical="center"/>
    </xf>
    <xf numFmtId="16" fontId="4" fillId="0" borderId="0" xfId="0" applyNumberFormat="1" applyFont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textRotation="90" wrapText="1"/>
    </xf>
    <xf numFmtId="0" fontId="0" fillId="33" borderId="15" xfId="0" applyFont="1" applyFill="1" applyBorder="1" applyAlignment="1">
      <alignment horizontal="center" vertical="center" textRotation="90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16" fontId="0" fillId="33" borderId="30" xfId="0" applyNumberFormat="1" applyFont="1" applyFill="1" applyBorder="1" applyAlignment="1">
      <alignment horizontal="center" vertical="center"/>
    </xf>
    <xf numFmtId="20" fontId="0" fillId="33" borderId="30" xfId="0" applyNumberFormat="1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 wrapText="1"/>
    </xf>
    <xf numFmtId="170" fontId="0" fillId="33" borderId="30" xfId="0" applyNumberFormat="1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textRotation="90" wrapText="1"/>
    </xf>
    <xf numFmtId="0" fontId="0" fillId="33" borderId="30" xfId="0" applyFont="1" applyFill="1" applyBorder="1" applyAlignment="1">
      <alignment horizontal="center" vertical="center" textRotation="90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/>
    </xf>
    <xf numFmtId="170" fontId="0" fillId="33" borderId="34" xfId="0" applyNumberFormat="1" applyFont="1" applyFill="1" applyBorder="1" applyAlignment="1">
      <alignment vertical="center"/>
    </xf>
    <xf numFmtId="20" fontId="0" fillId="33" borderId="34" xfId="0" applyNumberFormat="1" applyFont="1" applyFill="1" applyBorder="1" applyAlignment="1">
      <alignment vertical="center"/>
    </xf>
    <xf numFmtId="16" fontId="0" fillId="33" borderId="34" xfId="0" applyNumberFormat="1" applyFont="1" applyFill="1" applyBorder="1" applyAlignment="1">
      <alignment horizontal="center" vertical="center"/>
    </xf>
    <xf numFmtId="20" fontId="0" fillId="33" borderId="34" xfId="45" applyNumberFormat="1" applyFont="1" applyFill="1" applyBorder="1" applyAlignment="1">
      <alignment vertical="center"/>
    </xf>
    <xf numFmtId="0" fontId="0" fillId="33" borderId="34" xfId="0" applyFont="1" applyFill="1" applyBorder="1" applyAlignment="1">
      <alignment horizontal="center" vertical="center"/>
    </xf>
    <xf numFmtId="170" fontId="0" fillId="33" borderId="34" xfId="0" applyNumberFormat="1" applyFont="1" applyFill="1" applyBorder="1" applyAlignment="1">
      <alignment horizontal="center" vertical="center"/>
    </xf>
    <xf numFmtId="20" fontId="0" fillId="33" borderId="34" xfId="0" applyNumberFormat="1" applyFont="1" applyFill="1" applyBorder="1" applyAlignment="1">
      <alignment horizontal="center" vertical="center"/>
    </xf>
    <xf numFmtId="3" fontId="0" fillId="33" borderId="35" xfId="0" applyNumberFormat="1" applyFont="1" applyFill="1" applyBorder="1" applyAlignment="1">
      <alignment horizontal="center" vertical="center"/>
    </xf>
    <xf numFmtId="3" fontId="0" fillId="33" borderId="34" xfId="0" applyNumberFormat="1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 wrapText="1"/>
    </xf>
    <xf numFmtId="3" fontId="0" fillId="33" borderId="15" xfId="0" applyNumberFormat="1" applyFont="1" applyFill="1" applyBorder="1" applyAlignment="1">
      <alignment horizontal="center" vertical="center"/>
    </xf>
    <xf numFmtId="3" fontId="0" fillId="33" borderId="15" xfId="0" applyNumberFormat="1" applyFont="1" applyFill="1" applyBorder="1" applyAlignment="1" quotePrefix="1">
      <alignment horizontal="center" vertical="center"/>
    </xf>
    <xf numFmtId="1" fontId="0" fillId="33" borderId="15" xfId="0" applyNumberFormat="1" applyFont="1" applyFill="1" applyBorder="1" applyAlignment="1" quotePrefix="1">
      <alignment horizontal="center" vertical="center"/>
    </xf>
    <xf numFmtId="16" fontId="0" fillId="0" borderId="15" xfId="81" applyNumberFormat="1" applyFont="1" applyBorder="1" applyAlignment="1">
      <alignment horizontal="center" vertical="center"/>
      <protection/>
    </xf>
    <xf numFmtId="20" fontId="0" fillId="0" borderId="15" xfId="81" applyNumberFormat="1" applyFont="1" applyBorder="1" applyAlignment="1">
      <alignment horizontal="center" vertical="center"/>
      <protection/>
    </xf>
    <xf numFmtId="16" fontId="0" fillId="0" borderId="15" xfId="82" applyNumberFormat="1" applyFont="1" applyBorder="1" applyAlignment="1">
      <alignment horizontal="center" vertical="center"/>
      <protection/>
    </xf>
    <xf numFmtId="20" fontId="0" fillId="0" borderId="15" xfId="82" applyNumberFormat="1" applyFont="1" applyBorder="1" applyAlignment="1">
      <alignment horizontal="center" vertical="center"/>
      <protection/>
    </xf>
    <xf numFmtId="0" fontId="0" fillId="33" borderId="37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16" fontId="0" fillId="0" borderId="30" xfId="0" applyNumberFormat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" fontId="0" fillId="33" borderId="30" xfId="0" applyNumberFormat="1" applyFont="1" applyFill="1" applyBorder="1" applyAlignment="1">
      <alignment horizontal="center" vertical="center"/>
    </xf>
    <xf numFmtId="3" fontId="0" fillId="33" borderId="30" xfId="0" applyNumberFormat="1" applyFont="1" applyFill="1" applyBorder="1" applyAlignment="1" quotePrefix="1">
      <alignment horizontal="center" vertical="center"/>
    </xf>
    <xf numFmtId="16" fontId="0" fillId="0" borderId="30" xfId="81" applyNumberFormat="1" applyFont="1" applyBorder="1" applyAlignment="1">
      <alignment horizontal="center" vertical="center"/>
      <protection/>
    </xf>
    <xf numFmtId="20" fontId="0" fillId="0" borderId="30" xfId="81" applyNumberFormat="1" applyFont="1" applyBorder="1" applyAlignment="1">
      <alignment horizontal="center" vertical="center"/>
      <protection/>
    </xf>
    <xf numFmtId="16" fontId="0" fillId="0" borderId="30" xfId="82" applyNumberFormat="1" applyFont="1" applyBorder="1" applyAlignment="1">
      <alignment horizontal="center" vertical="center"/>
      <protection/>
    </xf>
    <xf numFmtId="20" fontId="0" fillId="0" borderId="30" xfId="82" applyNumberFormat="1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20" fontId="30" fillId="0" borderId="15" xfId="80" applyNumberFormat="1" applyFont="1" applyBorder="1" applyAlignment="1">
      <alignment horizontal="center" vertical="center"/>
      <protection/>
    </xf>
    <xf numFmtId="1" fontId="0" fillId="33" borderId="30" xfId="0" applyNumberFormat="1" applyFont="1" applyFill="1" applyBorder="1" applyAlignment="1" quotePrefix="1">
      <alignment horizontal="center" vertical="center"/>
    </xf>
    <xf numFmtId="16" fontId="0" fillId="0" borderId="30" xfId="79" applyNumberFormat="1" applyFont="1" applyBorder="1" applyAlignment="1">
      <alignment horizontal="center" vertical="center"/>
      <protection/>
    </xf>
    <xf numFmtId="20" fontId="0" fillId="0" borderId="30" xfId="79" applyNumberFormat="1" applyFont="1" applyBorder="1" applyAlignment="1">
      <alignment horizontal="center" vertical="center"/>
      <protection/>
    </xf>
    <xf numFmtId="16" fontId="0" fillId="0" borderId="30" xfId="80" applyNumberFormat="1" applyFont="1" applyBorder="1" applyAlignment="1">
      <alignment horizontal="center" vertical="center"/>
      <protection/>
    </xf>
    <xf numFmtId="20" fontId="30" fillId="0" borderId="30" xfId="80" applyNumberFormat="1" applyFont="1" applyBorder="1" applyAlignment="1">
      <alignment horizontal="center" vertical="center"/>
      <protection/>
    </xf>
    <xf numFmtId="0" fontId="31" fillId="33" borderId="33" xfId="0" applyFont="1" applyFill="1" applyBorder="1" applyAlignment="1">
      <alignment horizontal="center" vertical="center" wrapText="1"/>
    </xf>
    <xf numFmtId="0" fontId="31" fillId="33" borderId="34" xfId="0" applyFont="1" applyFill="1" applyBorder="1" applyAlignment="1">
      <alignment horizontal="center" vertical="center" wrapText="1"/>
    </xf>
    <xf numFmtId="0" fontId="31" fillId="33" borderId="36" xfId="0" applyFont="1" applyFill="1" applyBorder="1" applyAlignment="1">
      <alignment horizontal="center" vertical="center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lculation 2" xfId="41"/>
    <cellStyle name="Check Cell" xfId="42"/>
    <cellStyle name="Comma" xfId="43"/>
    <cellStyle name="Comma [0]" xfId="44"/>
    <cellStyle name="Comma [0] 2" xfId="45"/>
    <cellStyle name="Comma [0] 6" xfId="46"/>
    <cellStyle name="Comma 2" xfId="47"/>
    <cellStyle name="Comma 2 2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0" xfId="61"/>
    <cellStyle name="Normal 11" xfId="62"/>
    <cellStyle name="Normal 12" xfId="63"/>
    <cellStyle name="Normal 13" xfId="64"/>
    <cellStyle name="Normal 14" xfId="65"/>
    <cellStyle name="Normal 15" xfId="66"/>
    <cellStyle name="Normal 16" xfId="67"/>
    <cellStyle name="Normal 17" xfId="68"/>
    <cellStyle name="Normal 18" xfId="69"/>
    <cellStyle name="Normal 19" xfId="70"/>
    <cellStyle name="Normal 2" xfId="71"/>
    <cellStyle name="Normal 2 3" xfId="72"/>
    <cellStyle name="Normal 2 4" xfId="73"/>
    <cellStyle name="Normal 20" xfId="74"/>
    <cellStyle name="Normal 21" xfId="75"/>
    <cellStyle name="Normal 22" xfId="76"/>
    <cellStyle name="Normal 23" xfId="77"/>
    <cellStyle name="Normal 24" xfId="78"/>
    <cellStyle name="Normal 25" xfId="79"/>
    <cellStyle name="Normal 26" xfId="80"/>
    <cellStyle name="Normal 27" xfId="81"/>
    <cellStyle name="Normal 28" xfId="82"/>
    <cellStyle name="Normal 29" xfId="83"/>
    <cellStyle name="Normal 3" xfId="84"/>
    <cellStyle name="Normal 30" xfId="85"/>
    <cellStyle name="Normal 31" xfId="86"/>
    <cellStyle name="Normal 32" xfId="87"/>
    <cellStyle name="Normal 33" xfId="88"/>
    <cellStyle name="Normal 34" xfId="89"/>
    <cellStyle name="Normal 35" xfId="90"/>
    <cellStyle name="Normal 36" xfId="91"/>
    <cellStyle name="Normal 37" xfId="92"/>
    <cellStyle name="Normal 38" xfId="93"/>
    <cellStyle name="Normal 39" xfId="94"/>
    <cellStyle name="Normal 4" xfId="95"/>
    <cellStyle name="Normal 40" xfId="96"/>
    <cellStyle name="Normal 41" xfId="97"/>
    <cellStyle name="Normal 42" xfId="98"/>
    <cellStyle name="Normal 43" xfId="99"/>
    <cellStyle name="Normal 44" xfId="100"/>
    <cellStyle name="Normal 5" xfId="101"/>
    <cellStyle name="Normal 6" xfId="102"/>
    <cellStyle name="Normal 7" xfId="103"/>
    <cellStyle name="Normal 8" xfId="104"/>
    <cellStyle name="Normal 9" xfId="105"/>
    <cellStyle name="Note" xfId="106"/>
    <cellStyle name="Output" xfId="107"/>
    <cellStyle name="Percent" xfId="108"/>
    <cellStyle name="Title" xfId="109"/>
    <cellStyle name="Total" xfId="110"/>
    <cellStyle name="Warning Text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685800</xdr:colOff>
      <xdr:row>0</xdr:row>
      <xdr:rowOff>200025</xdr:rowOff>
    </xdr:from>
    <xdr:to>
      <xdr:col>6</xdr:col>
      <xdr:colOff>9525</xdr:colOff>
      <xdr:row>2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200025"/>
          <a:ext cx="1066800" cy="695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1</xdr:col>
      <xdr:colOff>457200</xdr:colOff>
      <xdr:row>0</xdr:row>
      <xdr:rowOff>76200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800100" y="762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47</xdr:col>
      <xdr:colOff>0</xdr:colOff>
      <xdr:row>29</xdr:row>
      <xdr:rowOff>0</xdr:rowOff>
    </xdr:from>
    <xdr:ext cx="2876550" cy="1685925"/>
    <xdr:sp>
      <xdr:nvSpPr>
        <xdr:cNvPr id="3" name="TextBox 3"/>
        <xdr:cNvSpPr txBox="1">
          <a:spLocks noChangeArrowheads="1"/>
        </xdr:cNvSpPr>
      </xdr:nvSpPr>
      <xdr:spPr>
        <a:xfrm>
          <a:off x="20897850" y="11744325"/>
          <a:ext cx="287655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Jakarta,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Mei 2022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Wassalam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an. Direktur Jenderal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Direktur Pelayanan Haji Dalam Negeri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Saiful Mujab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NIP.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847725</xdr:colOff>
      <xdr:row>0</xdr:row>
      <xdr:rowOff>200025</xdr:rowOff>
    </xdr:from>
    <xdr:to>
      <xdr:col>5</xdr:col>
      <xdr:colOff>428625</xdr:colOff>
      <xdr:row>2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200025"/>
          <a:ext cx="1057275" cy="695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1</xdr:col>
      <xdr:colOff>466725</xdr:colOff>
      <xdr:row>0</xdr:row>
      <xdr:rowOff>76200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809625" y="762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47</xdr:col>
      <xdr:colOff>0</xdr:colOff>
      <xdr:row>29</xdr:row>
      <xdr:rowOff>0</xdr:rowOff>
    </xdr:from>
    <xdr:ext cx="2886075" cy="1685925"/>
    <xdr:sp>
      <xdr:nvSpPr>
        <xdr:cNvPr id="3" name="TextBox 3"/>
        <xdr:cNvSpPr txBox="1">
          <a:spLocks noChangeArrowheads="1"/>
        </xdr:cNvSpPr>
      </xdr:nvSpPr>
      <xdr:spPr>
        <a:xfrm>
          <a:off x="32261175" y="10029825"/>
          <a:ext cx="2886075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Jakarta,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Mei 2022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Wassalam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an. Direktur Jenderal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Direktur Pelayanan Haji Dalam Negeri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Saiful Mujab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NIP.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.%20MAP%20SUBDIT\HAJI%202022\JADWAL%202022\DRAFT%20JADWAL%2013%20MEI_EDA\DRAFT%20JADWA%20KEMENAG_13%20MEI%202022_REVISI%20RPH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DRAFT%20JADWA%20KEMENAG_13%20MEI%202022_REVISI%20RP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TJ (GA)"/>
      <sheetName val="KNO (GA)"/>
      <sheetName val="BTH (SV)"/>
      <sheetName val="PDG (GA)"/>
      <sheetName val="PLM (SV)"/>
      <sheetName val="JKG (GA_SV)"/>
      <sheetName val="JKS (SV)"/>
      <sheetName val="SOC (GA)"/>
      <sheetName val="SUB (SV)"/>
      <sheetName val="BDJ (GA)"/>
      <sheetName val="BPN (GA)"/>
      <sheetName val="UPG (GA)"/>
      <sheetName val="LOP (GA)"/>
      <sheetName val="Sheet1 (2)"/>
      <sheetName val="Sheet1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TJ (GA)"/>
      <sheetName val="KNO (GA)"/>
      <sheetName val="BTH (SV)"/>
      <sheetName val="PDG (GA)"/>
      <sheetName val="JKG (GA_SV)"/>
      <sheetName val="PLM (SV)"/>
      <sheetName val="JKS (SV)"/>
      <sheetName val="SOC (GA)"/>
      <sheetName val="SUB (SV)"/>
      <sheetName val="BDJ (GA)"/>
      <sheetName val="BPN (GA)"/>
      <sheetName val="UPG (GA)"/>
      <sheetName val="LOP (GA)"/>
      <sheetName val="Sheet1 (2)"/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FX184"/>
  <sheetViews>
    <sheetView tabSelected="1" view="pageBreakPreview" zoomScale="70" zoomScaleNormal="70" zoomScaleSheetLayoutView="70" zoomScalePageLayoutView="150" workbookViewId="0" topLeftCell="C5">
      <selection activeCell="G10" sqref="G10"/>
    </sheetView>
  </sheetViews>
  <sheetFormatPr defaultColWidth="8.88671875" defaultRowHeight="15"/>
  <cols>
    <col min="1" max="1" width="3.99609375" style="1" customWidth="1"/>
    <col min="2" max="2" width="8.21484375" style="3" customWidth="1"/>
    <col min="3" max="3" width="6.4453125" style="4" customWidth="1"/>
    <col min="4" max="4" width="7.99609375" style="51" customWidth="1"/>
    <col min="5" max="5" width="6.3359375" style="4" customWidth="1"/>
    <col min="6" max="6" width="5.99609375" style="1" customWidth="1"/>
    <col min="7" max="7" width="6.88671875" style="3" customWidth="1"/>
    <col min="8" max="8" width="6.88671875" style="4" customWidth="1"/>
    <col min="9" max="9" width="3.5546875" style="1" bestFit="1" customWidth="1"/>
    <col min="10" max="10" width="4.99609375" style="52" bestFit="1" customWidth="1"/>
    <col min="11" max="35" width="4.6640625" style="1" customWidth="1"/>
    <col min="36" max="41" width="4.6640625" style="105" customWidth="1"/>
    <col min="42" max="42" width="6.10546875" style="1" customWidth="1"/>
    <col min="43" max="44" width="5.3359375" style="1" customWidth="1"/>
    <col min="45" max="45" width="6.21484375" style="1" customWidth="1"/>
    <col min="46" max="46" width="7.10546875" style="1" customWidth="1"/>
    <col min="47" max="47" width="7.6640625" style="3" customWidth="1"/>
    <col min="48" max="48" width="6.6640625" style="4" customWidth="1"/>
    <col min="49" max="49" width="8.88671875" style="51" customWidth="1"/>
    <col min="50" max="50" width="5.4453125" style="4" customWidth="1"/>
    <col min="51" max="51" width="3.5546875" style="52" bestFit="1" customWidth="1"/>
    <col min="52" max="52" width="5.4453125" style="52" customWidth="1"/>
    <col min="53" max="53" width="10.6640625" style="1" customWidth="1"/>
    <col min="54" max="16384" width="8.88671875" style="1" customWidth="1"/>
  </cols>
  <sheetData>
    <row r="1" spans="2:52" ht="18.75" customHeight="1">
      <c r="B1" s="122" t="s">
        <v>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</row>
    <row r="2" spans="2:52" ht="24.75" customHeight="1">
      <c r="B2" s="122" t="s">
        <v>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</row>
    <row r="3" spans="2:52" ht="30.75" customHeight="1">
      <c r="B3" s="122" t="s">
        <v>2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</row>
    <row r="4" spans="1:52" s="10" customFormat="1" ht="17.25" customHeight="1" thickBot="1">
      <c r="A4" s="2" t="s">
        <v>3</v>
      </c>
      <c r="B4" s="3"/>
      <c r="C4" s="4"/>
      <c r="D4" s="5"/>
      <c r="E4" s="6"/>
      <c r="F4" s="123"/>
      <c r="G4" s="123"/>
      <c r="H4" s="123"/>
      <c r="I4" s="123"/>
      <c r="J4" s="123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8"/>
      <c r="AJ4" s="95"/>
      <c r="AK4" s="95"/>
      <c r="AL4" s="95"/>
      <c r="AM4" s="95"/>
      <c r="AN4" s="96"/>
      <c r="AO4" s="95"/>
      <c r="AP4" s="9"/>
      <c r="AQ4" s="7"/>
      <c r="AR4" s="124"/>
      <c r="AS4" s="124"/>
      <c r="AT4" s="124"/>
      <c r="AU4" s="124"/>
      <c r="AV4" s="124"/>
      <c r="AW4" s="124"/>
      <c r="AX4" s="124"/>
      <c r="AY4" s="124"/>
      <c r="AZ4" s="124"/>
    </row>
    <row r="5" spans="1:52" s="11" customFormat="1" ht="30" customHeight="1">
      <c r="A5" s="126" t="s">
        <v>4</v>
      </c>
      <c r="B5" s="127" t="s">
        <v>5</v>
      </c>
      <c r="C5" s="127"/>
      <c r="D5" s="127" t="s">
        <v>6</v>
      </c>
      <c r="E5" s="127"/>
      <c r="F5" s="127" t="s">
        <v>7</v>
      </c>
      <c r="G5" s="127"/>
      <c r="H5" s="127"/>
      <c r="I5" s="128" t="s">
        <v>8</v>
      </c>
      <c r="J5" s="128"/>
      <c r="K5" s="129" t="s">
        <v>67</v>
      </c>
      <c r="L5" s="129" t="s">
        <v>68</v>
      </c>
      <c r="M5" s="129" t="s">
        <v>69</v>
      </c>
      <c r="N5" s="129" t="s">
        <v>70</v>
      </c>
      <c r="O5" s="129" t="s">
        <v>71</v>
      </c>
      <c r="P5" s="129" t="s">
        <v>72</v>
      </c>
      <c r="Q5" s="129" t="s">
        <v>73</v>
      </c>
      <c r="R5" s="129" t="s">
        <v>74</v>
      </c>
      <c r="S5" s="129" t="s">
        <v>75</v>
      </c>
      <c r="T5" s="129" t="s">
        <v>76</v>
      </c>
      <c r="U5" s="129" t="s">
        <v>77</v>
      </c>
      <c r="V5" s="129" t="s">
        <v>78</v>
      </c>
      <c r="W5" s="129" t="s">
        <v>79</v>
      </c>
      <c r="X5" s="129" t="s">
        <v>80</v>
      </c>
      <c r="Y5" s="129" t="s">
        <v>81</v>
      </c>
      <c r="Z5" s="129" t="s">
        <v>82</v>
      </c>
      <c r="AA5" s="129" t="s">
        <v>83</v>
      </c>
      <c r="AB5" s="129" t="s">
        <v>84</v>
      </c>
      <c r="AC5" s="129" t="s">
        <v>85</v>
      </c>
      <c r="AD5" s="129" t="s">
        <v>86</v>
      </c>
      <c r="AE5" s="129" t="s">
        <v>87</v>
      </c>
      <c r="AF5" s="129" t="s">
        <v>88</v>
      </c>
      <c r="AG5" s="129" t="s">
        <v>89</v>
      </c>
      <c r="AH5" s="129" t="s">
        <v>90</v>
      </c>
      <c r="AI5" s="130" t="s">
        <v>9</v>
      </c>
      <c r="AJ5" s="130" t="s">
        <v>94</v>
      </c>
      <c r="AK5" s="130" t="s">
        <v>11</v>
      </c>
      <c r="AL5" s="130" t="s">
        <v>12</v>
      </c>
      <c r="AM5" s="130" t="s">
        <v>13</v>
      </c>
      <c r="AN5" s="130" t="s">
        <v>14</v>
      </c>
      <c r="AO5" s="130" t="s">
        <v>15</v>
      </c>
      <c r="AP5" s="128" t="s">
        <v>16</v>
      </c>
      <c r="AQ5" s="128"/>
      <c r="AR5" s="128"/>
      <c r="AS5" s="128" t="s">
        <v>93</v>
      </c>
      <c r="AT5" s="128" t="s">
        <v>18</v>
      </c>
      <c r="AU5" s="128"/>
      <c r="AV5" s="128"/>
      <c r="AW5" s="128" t="s">
        <v>19</v>
      </c>
      <c r="AX5" s="128"/>
      <c r="AY5" s="128" t="s">
        <v>8</v>
      </c>
      <c r="AZ5" s="131"/>
    </row>
    <row r="6" spans="1:52" s="11" customFormat="1" ht="30" customHeight="1" thickBot="1">
      <c r="A6" s="132"/>
      <c r="B6" s="133" t="s">
        <v>20</v>
      </c>
      <c r="C6" s="134" t="s">
        <v>21</v>
      </c>
      <c r="D6" s="133" t="s">
        <v>20</v>
      </c>
      <c r="E6" s="134" t="s">
        <v>21</v>
      </c>
      <c r="F6" s="135" t="s">
        <v>92</v>
      </c>
      <c r="G6" s="136" t="s">
        <v>20</v>
      </c>
      <c r="H6" s="134" t="s">
        <v>21</v>
      </c>
      <c r="I6" s="137"/>
      <c r="J6" s="137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9"/>
      <c r="AJ6" s="139"/>
      <c r="AK6" s="139"/>
      <c r="AL6" s="139"/>
      <c r="AM6" s="139"/>
      <c r="AN6" s="139"/>
      <c r="AO6" s="139"/>
      <c r="AP6" s="135" t="s">
        <v>23</v>
      </c>
      <c r="AQ6" s="135" t="s">
        <v>24</v>
      </c>
      <c r="AR6" s="135" t="s">
        <v>25</v>
      </c>
      <c r="AS6" s="137"/>
      <c r="AT6" s="135" t="s">
        <v>92</v>
      </c>
      <c r="AU6" s="136" t="s">
        <v>20</v>
      </c>
      <c r="AV6" s="134" t="s">
        <v>21</v>
      </c>
      <c r="AW6" s="133" t="s">
        <v>20</v>
      </c>
      <c r="AX6" s="134" t="s">
        <v>21</v>
      </c>
      <c r="AY6" s="137"/>
      <c r="AZ6" s="140"/>
    </row>
    <row r="7" spans="1:52" s="73" customFormat="1" ht="34.5" customHeight="1">
      <c r="A7" s="152">
        <v>1</v>
      </c>
      <c r="B7" s="76">
        <v>44728</v>
      </c>
      <c r="C7" s="77">
        <v>0.3333333333333333</v>
      </c>
      <c r="D7" s="76">
        <v>44729</v>
      </c>
      <c r="E7" s="77">
        <v>0.0520833333333333</v>
      </c>
      <c r="F7" s="78" t="s">
        <v>26</v>
      </c>
      <c r="G7" s="76">
        <v>44729</v>
      </c>
      <c r="H7" s="77">
        <v>0.371527777777778</v>
      </c>
      <c r="I7" s="117" t="s">
        <v>27</v>
      </c>
      <c r="J7" s="118"/>
      <c r="K7" s="153">
        <v>209</v>
      </c>
      <c r="L7" s="153">
        <v>61</v>
      </c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>
        <v>119</v>
      </c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>
        <v>1</v>
      </c>
      <c r="AQ7" s="154">
        <v>1</v>
      </c>
      <c r="AR7" s="154">
        <v>2</v>
      </c>
      <c r="AS7" s="155">
        <f>SUM(K7:AR7)</f>
        <v>393</v>
      </c>
      <c r="AT7" s="78" t="s">
        <v>28</v>
      </c>
      <c r="AU7" s="82">
        <v>44769</v>
      </c>
      <c r="AV7" s="83">
        <v>0.90625</v>
      </c>
      <c r="AW7" s="84">
        <v>44770</v>
      </c>
      <c r="AX7" s="175">
        <v>0.694444444444444</v>
      </c>
      <c r="AY7" s="117" t="s">
        <v>29</v>
      </c>
      <c r="AZ7" s="119"/>
    </row>
    <row r="8" spans="1:52" s="73" customFormat="1" ht="34.5" customHeight="1" thickBot="1">
      <c r="A8" s="162">
        <v>2</v>
      </c>
      <c r="B8" s="163">
        <v>44729</v>
      </c>
      <c r="C8" s="164">
        <v>0.375</v>
      </c>
      <c r="D8" s="163">
        <v>44730</v>
      </c>
      <c r="E8" s="164">
        <v>0.402777777777778</v>
      </c>
      <c r="F8" s="165" t="s">
        <v>26</v>
      </c>
      <c r="G8" s="163">
        <v>44730</v>
      </c>
      <c r="H8" s="164">
        <v>0.722222222222222</v>
      </c>
      <c r="I8" s="166" t="s">
        <v>30</v>
      </c>
      <c r="J8" s="167"/>
      <c r="K8" s="168"/>
      <c r="L8" s="168"/>
      <c r="M8" s="168"/>
      <c r="N8" s="168">
        <v>195</v>
      </c>
      <c r="O8" s="168"/>
      <c r="P8" s="168"/>
      <c r="Q8" s="168"/>
      <c r="R8" s="168">
        <v>78</v>
      </c>
      <c r="S8" s="168"/>
      <c r="T8" s="168"/>
      <c r="U8" s="168"/>
      <c r="V8" s="168"/>
      <c r="W8" s="168"/>
      <c r="X8" s="168"/>
      <c r="Y8" s="168"/>
      <c r="Z8" s="168"/>
      <c r="AA8" s="168">
        <v>116</v>
      </c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>
        <v>1</v>
      </c>
      <c r="AQ8" s="169">
        <v>1</v>
      </c>
      <c r="AR8" s="169">
        <v>2</v>
      </c>
      <c r="AS8" s="176">
        <f>SUM(K8:AR8)</f>
        <v>393</v>
      </c>
      <c r="AT8" s="165" t="s">
        <v>28</v>
      </c>
      <c r="AU8" s="177">
        <v>44771</v>
      </c>
      <c r="AV8" s="178">
        <v>0.319444444444444</v>
      </c>
      <c r="AW8" s="179">
        <v>44772</v>
      </c>
      <c r="AX8" s="180">
        <v>0.107638888888889</v>
      </c>
      <c r="AY8" s="166" t="s">
        <v>31</v>
      </c>
      <c r="AZ8" s="174"/>
    </row>
    <row r="9" spans="1:180" s="109" customFormat="1" ht="27.75" customHeight="1" thickBot="1">
      <c r="A9" s="181" t="s">
        <v>91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3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</row>
    <row r="10" spans="1:53" s="74" customFormat="1" ht="34.5" customHeight="1">
      <c r="A10" s="152">
        <v>3</v>
      </c>
      <c r="B10" s="76">
        <v>44730</v>
      </c>
      <c r="C10" s="77">
        <v>0.7916666666666666</v>
      </c>
      <c r="D10" s="76">
        <v>44731</v>
      </c>
      <c r="E10" s="77">
        <v>0.909722222222222</v>
      </c>
      <c r="F10" s="78" t="s">
        <v>28</v>
      </c>
      <c r="G10" s="76">
        <v>44732</v>
      </c>
      <c r="H10" s="77">
        <v>0.236111111111111</v>
      </c>
      <c r="I10" s="117" t="s">
        <v>32</v>
      </c>
      <c r="J10" s="118"/>
      <c r="K10" s="153">
        <v>17</v>
      </c>
      <c r="L10" s="153"/>
      <c r="M10" s="153"/>
      <c r="N10" s="153"/>
      <c r="O10" s="153"/>
      <c r="P10" s="153">
        <v>344</v>
      </c>
      <c r="Q10" s="153">
        <v>17</v>
      </c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>
        <v>11</v>
      </c>
      <c r="AI10" s="153"/>
      <c r="AJ10" s="153"/>
      <c r="AK10" s="153"/>
      <c r="AL10" s="153"/>
      <c r="AM10" s="153"/>
      <c r="AN10" s="153"/>
      <c r="AO10" s="153"/>
      <c r="AP10" s="153">
        <v>1</v>
      </c>
      <c r="AQ10" s="154">
        <v>1</v>
      </c>
      <c r="AR10" s="154">
        <v>2</v>
      </c>
      <c r="AS10" s="155">
        <f aca="true" t="shared" si="0" ref="AS10:AS23">SUM(K10:AR10)</f>
        <v>393</v>
      </c>
      <c r="AT10" s="78" t="s">
        <v>26</v>
      </c>
      <c r="AU10" s="156">
        <v>44772</v>
      </c>
      <c r="AV10" s="157">
        <v>0.722222222222222</v>
      </c>
      <c r="AW10" s="158">
        <v>44773</v>
      </c>
      <c r="AX10" s="159">
        <v>0.496527777777778</v>
      </c>
      <c r="AY10" s="117" t="s">
        <v>33</v>
      </c>
      <c r="AZ10" s="119"/>
      <c r="BA10" s="71"/>
    </row>
    <row r="11" spans="1:52" s="71" customFormat="1" ht="34.5" customHeight="1">
      <c r="A11" s="160">
        <v>4</v>
      </c>
      <c r="B11" s="79">
        <v>44732</v>
      </c>
      <c r="C11" s="80">
        <v>0.3333333333333333</v>
      </c>
      <c r="D11" s="79">
        <v>44733</v>
      </c>
      <c r="E11" s="80">
        <v>0.260416666666667</v>
      </c>
      <c r="F11" s="81" t="s">
        <v>28</v>
      </c>
      <c r="G11" s="79">
        <v>44733</v>
      </c>
      <c r="H11" s="80">
        <v>0.586805555555556</v>
      </c>
      <c r="I11" s="113" t="s">
        <v>34</v>
      </c>
      <c r="J11" s="114"/>
      <c r="K11" s="16">
        <v>21</v>
      </c>
      <c r="L11" s="16"/>
      <c r="M11" s="16">
        <v>164</v>
      </c>
      <c r="N11" s="16"/>
      <c r="O11" s="16"/>
      <c r="P11" s="16"/>
      <c r="Q11" s="16"/>
      <c r="R11" s="16"/>
      <c r="S11" s="16">
        <v>124</v>
      </c>
      <c r="T11" s="16"/>
      <c r="U11" s="16"/>
      <c r="V11" s="16"/>
      <c r="W11" s="16"/>
      <c r="X11" s="16"/>
      <c r="Y11" s="16"/>
      <c r="Z11" s="16">
        <v>80</v>
      </c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>
        <v>1</v>
      </c>
      <c r="AQ11" s="17">
        <v>1</v>
      </c>
      <c r="AR11" s="17">
        <v>2</v>
      </c>
      <c r="AS11" s="18">
        <f t="shared" si="0"/>
        <v>393</v>
      </c>
      <c r="AT11" s="81" t="s">
        <v>26</v>
      </c>
      <c r="AU11" s="89">
        <v>44774</v>
      </c>
      <c r="AV11" s="90">
        <v>0.211805555555556</v>
      </c>
      <c r="AW11" s="91">
        <v>44774</v>
      </c>
      <c r="AX11" s="92">
        <v>0.986111111111111</v>
      </c>
      <c r="AY11" s="113" t="s">
        <v>35</v>
      </c>
      <c r="AZ11" s="115"/>
    </row>
    <row r="12" spans="1:52" s="71" customFormat="1" ht="34.5" customHeight="1">
      <c r="A12" s="160">
        <v>5</v>
      </c>
      <c r="B12" s="79">
        <v>44733</v>
      </c>
      <c r="C12" s="80">
        <v>0.5833333333333334</v>
      </c>
      <c r="D12" s="79">
        <v>44734</v>
      </c>
      <c r="E12" s="80">
        <v>0.611111111111111</v>
      </c>
      <c r="F12" s="81" t="s">
        <v>28</v>
      </c>
      <c r="G12" s="79">
        <v>44734</v>
      </c>
      <c r="H12" s="80">
        <v>0.9375</v>
      </c>
      <c r="I12" s="113" t="s">
        <v>36</v>
      </c>
      <c r="J12" s="114"/>
      <c r="K12" s="16">
        <v>62</v>
      </c>
      <c r="L12" s="16"/>
      <c r="M12" s="16"/>
      <c r="N12" s="16"/>
      <c r="O12" s="16">
        <v>187</v>
      </c>
      <c r="P12" s="16"/>
      <c r="Q12" s="16"/>
      <c r="R12" s="16"/>
      <c r="S12" s="16"/>
      <c r="T12" s="16"/>
      <c r="U12" s="16"/>
      <c r="V12" s="16">
        <v>85</v>
      </c>
      <c r="W12" s="16"/>
      <c r="X12" s="16">
        <v>55</v>
      </c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>
        <v>1</v>
      </c>
      <c r="AQ12" s="17">
        <v>1</v>
      </c>
      <c r="AR12" s="17">
        <v>2</v>
      </c>
      <c r="AS12" s="18">
        <f t="shared" si="0"/>
        <v>393</v>
      </c>
      <c r="AT12" s="81" t="s">
        <v>26</v>
      </c>
      <c r="AU12" s="89">
        <v>44775</v>
      </c>
      <c r="AV12" s="90">
        <v>0.652777777777778</v>
      </c>
      <c r="AW12" s="91">
        <v>44776</v>
      </c>
      <c r="AX12" s="92">
        <v>0.427083333333333</v>
      </c>
      <c r="AY12" s="113" t="s">
        <v>37</v>
      </c>
      <c r="AZ12" s="115"/>
    </row>
    <row r="13" spans="1:53" s="71" customFormat="1" ht="34.5" customHeight="1">
      <c r="A13" s="160">
        <v>6</v>
      </c>
      <c r="B13" s="79">
        <v>44734</v>
      </c>
      <c r="C13" s="80">
        <v>0.5833333333333334</v>
      </c>
      <c r="D13" s="79">
        <v>44735</v>
      </c>
      <c r="E13" s="80">
        <v>0.607638888888889</v>
      </c>
      <c r="F13" s="81" t="s">
        <v>28</v>
      </c>
      <c r="G13" s="79">
        <v>44735</v>
      </c>
      <c r="H13" s="80">
        <v>0.934027777777778</v>
      </c>
      <c r="I13" s="113" t="s">
        <v>38</v>
      </c>
      <c r="J13" s="114"/>
      <c r="K13" s="16"/>
      <c r="L13" s="16"/>
      <c r="M13" s="16"/>
      <c r="N13" s="161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>
        <v>389</v>
      </c>
      <c r="AK13" s="16"/>
      <c r="AL13" s="16"/>
      <c r="AM13" s="16"/>
      <c r="AN13" s="16"/>
      <c r="AO13" s="16"/>
      <c r="AP13" s="16">
        <v>1</v>
      </c>
      <c r="AQ13" s="17">
        <v>1</v>
      </c>
      <c r="AR13" s="17">
        <v>2</v>
      </c>
      <c r="AS13" s="18">
        <f t="shared" si="0"/>
        <v>393</v>
      </c>
      <c r="AT13" s="81" t="s">
        <v>26</v>
      </c>
      <c r="AU13" s="89">
        <v>44776</v>
      </c>
      <c r="AV13" s="90">
        <v>0.291666666666667</v>
      </c>
      <c r="AW13" s="91">
        <v>44777</v>
      </c>
      <c r="AX13" s="92">
        <v>0.0659722222222222</v>
      </c>
      <c r="AY13" s="113" t="s">
        <v>39</v>
      </c>
      <c r="AZ13" s="115"/>
      <c r="BA13" s="72"/>
    </row>
    <row r="14" spans="1:53" s="71" customFormat="1" ht="34.5" customHeight="1">
      <c r="A14" s="160">
        <v>7</v>
      </c>
      <c r="B14" s="79">
        <v>44734</v>
      </c>
      <c r="C14" s="80">
        <v>0.7916666666666666</v>
      </c>
      <c r="D14" s="79">
        <v>44735</v>
      </c>
      <c r="E14" s="80">
        <v>0.993055555555556</v>
      </c>
      <c r="F14" s="81" t="s">
        <v>28</v>
      </c>
      <c r="G14" s="79">
        <v>44736</v>
      </c>
      <c r="H14" s="80">
        <v>0.319444444444444</v>
      </c>
      <c r="I14" s="113" t="s">
        <v>40</v>
      </c>
      <c r="J14" s="114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>
        <v>389</v>
      </c>
      <c r="AK14" s="16"/>
      <c r="AL14" s="16"/>
      <c r="AM14" s="16"/>
      <c r="AN14" s="16"/>
      <c r="AO14" s="16"/>
      <c r="AP14" s="16">
        <v>1</v>
      </c>
      <c r="AQ14" s="17">
        <v>1</v>
      </c>
      <c r="AR14" s="17">
        <v>2</v>
      </c>
      <c r="AS14" s="18">
        <f t="shared" si="0"/>
        <v>393</v>
      </c>
      <c r="AT14" s="81" t="s">
        <v>26</v>
      </c>
      <c r="AU14" s="89">
        <v>44777</v>
      </c>
      <c r="AV14" s="90">
        <v>0.0833333333333333</v>
      </c>
      <c r="AW14" s="91">
        <v>44777</v>
      </c>
      <c r="AX14" s="92">
        <v>0.857638888888889</v>
      </c>
      <c r="AY14" s="113" t="s">
        <v>41</v>
      </c>
      <c r="AZ14" s="115"/>
      <c r="BA14" s="72"/>
    </row>
    <row r="15" spans="1:53" s="71" customFormat="1" ht="34.5" customHeight="1">
      <c r="A15" s="160">
        <v>8</v>
      </c>
      <c r="B15" s="79">
        <v>44735</v>
      </c>
      <c r="C15" s="80">
        <v>0.7916666666666666</v>
      </c>
      <c r="D15" s="79">
        <v>44736</v>
      </c>
      <c r="E15" s="80">
        <v>0.958333333333333</v>
      </c>
      <c r="F15" s="81" t="s">
        <v>28</v>
      </c>
      <c r="G15" s="79">
        <v>44737</v>
      </c>
      <c r="H15" s="80">
        <v>0.284722222222222</v>
      </c>
      <c r="I15" s="113" t="s">
        <v>42</v>
      </c>
      <c r="J15" s="114"/>
      <c r="K15" s="16">
        <v>8</v>
      </c>
      <c r="L15" s="16"/>
      <c r="M15" s="16"/>
      <c r="N15" s="16"/>
      <c r="O15" s="16"/>
      <c r="P15" s="16"/>
      <c r="Q15" s="16"/>
      <c r="R15" s="16">
        <v>64</v>
      </c>
      <c r="S15" s="16"/>
      <c r="T15" s="16"/>
      <c r="U15" s="16"/>
      <c r="V15" s="16"/>
      <c r="W15" s="16"/>
      <c r="X15" s="16"/>
      <c r="Y15" s="16">
        <v>120</v>
      </c>
      <c r="Z15" s="16"/>
      <c r="AA15" s="16"/>
      <c r="AB15" s="16"/>
      <c r="AC15" s="16"/>
      <c r="AD15" s="16"/>
      <c r="AE15" s="16"/>
      <c r="AF15" s="16">
        <v>53</v>
      </c>
      <c r="AG15" s="16"/>
      <c r="AH15" s="16"/>
      <c r="AI15" s="16"/>
      <c r="AJ15" s="16">
        <f>922-778</f>
        <v>144</v>
      </c>
      <c r="AK15" s="16"/>
      <c r="AL15" s="16"/>
      <c r="AM15" s="16"/>
      <c r="AN15" s="16"/>
      <c r="AO15" s="16"/>
      <c r="AP15" s="16">
        <v>1</v>
      </c>
      <c r="AQ15" s="17">
        <v>1</v>
      </c>
      <c r="AR15" s="17">
        <v>2</v>
      </c>
      <c r="AS15" s="18">
        <f t="shared" si="0"/>
        <v>393</v>
      </c>
      <c r="AT15" s="81" t="s">
        <v>26</v>
      </c>
      <c r="AU15" s="89">
        <v>44777</v>
      </c>
      <c r="AV15" s="90">
        <v>0.722222222222222</v>
      </c>
      <c r="AW15" s="91">
        <v>44778</v>
      </c>
      <c r="AX15" s="92">
        <v>0.496527777777778</v>
      </c>
      <c r="AY15" s="113" t="s">
        <v>43</v>
      </c>
      <c r="AZ15" s="115"/>
      <c r="BA15" s="72"/>
    </row>
    <row r="16" spans="1:53" s="71" customFormat="1" ht="34.5" customHeight="1">
      <c r="A16" s="160">
        <v>9</v>
      </c>
      <c r="B16" s="79">
        <v>44736</v>
      </c>
      <c r="C16" s="80">
        <v>0.375</v>
      </c>
      <c r="D16" s="79">
        <v>44737</v>
      </c>
      <c r="E16" s="80">
        <v>0.368055555555556</v>
      </c>
      <c r="F16" s="81" t="s">
        <v>28</v>
      </c>
      <c r="G16" s="79">
        <v>44737</v>
      </c>
      <c r="H16" s="80">
        <v>0.694444444444444</v>
      </c>
      <c r="I16" s="113" t="s">
        <v>44</v>
      </c>
      <c r="J16" s="114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>
        <v>389</v>
      </c>
      <c r="AL16" s="16"/>
      <c r="AM16" s="16"/>
      <c r="AN16" s="16"/>
      <c r="AO16" s="16"/>
      <c r="AP16" s="16">
        <v>1</v>
      </c>
      <c r="AQ16" s="17">
        <v>1</v>
      </c>
      <c r="AR16" s="17">
        <v>2</v>
      </c>
      <c r="AS16" s="18">
        <f t="shared" si="0"/>
        <v>393</v>
      </c>
      <c r="AT16" s="81" t="s">
        <v>26</v>
      </c>
      <c r="AU16" s="89">
        <v>44778</v>
      </c>
      <c r="AV16" s="90">
        <v>0.510416666666667</v>
      </c>
      <c r="AW16" s="91">
        <v>44779</v>
      </c>
      <c r="AX16" s="92">
        <v>0.284722222222222</v>
      </c>
      <c r="AY16" s="113" t="s">
        <v>45</v>
      </c>
      <c r="AZ16" s="115"/>
      <c r="BA16" s="72"/>
    </row>
    <row r="17" spans="1:53" s="71" customFormat="1" ht="34.5" customHeight="1">
      <c r="A17" s="160">
        <v>10</v>
      </c>
      <c r="B17" s="79">
        <v>44737</v>
      </c>
      <c r="C17" s="80">
        <v>0.3333333333333333</v>
      </c>
      <c r="D17" s="79">
        <v>44738</v>
      </c>
      <c r="E17" s="80">
        <v>0.336805555555556</v>
      </c>
      <c r="F17" s="81" t="s">
        <v>28</v>
      </c>
      <c r="G17" s="79">
        <v>44738</v>
      </c>
      <c r="H17" s="80">
        <v>0.663194444444444</v>
      </c>
      <c r="I17" s="113" t="s">
        <v>46</v>
      </c>
      <c r="J17" s="114"/>
      <c r="K17" s="16">
        <v>11</v>
      </c>
      <c r="L17" s="16"/>
      <c r="M17" s="16"/>
      <c r="N17" s="16"/>
      <c r="O17" s="16"/>
      <c r="P17" s="16"/>
      <c r="Q17" s="16"/>
      <c r="R17" s="16"/>
      <c r="S17" s="16"/>
      <c r="T17" s="16"/>
      <c r="U17" s="16">
        <v>186</v>
      </c>
      <c r="V17" s="16"/>
      <c r="W17" s="16"/>
      <c r="X17" s="16"/>
      <c r="Y17" s="16"/>
      <c r="Z17" s="16"/>
      <c r="AA17" s="16"/>
      <c r="AB17" s="16"/>
      <c r="AC17" s="16"/>
      <c r="AD17" s="16">
        <v>86</v>
      </c>
      <c r="AE17" s="16"/>
      <c r="AF17" s="16"/>
      <c r="AG17" s="16"/>
      <c r="AH17" s="16"/>
      <c r="AI17" s="16"/>
      <c r="AJ17" s="16"/>
      <c r="AK17" s="16">
        <v>106</v>
      </c>
      <c r="AL17" s="16"/>
      <c r="AM17" s="16"/>
      <c r="AN17" s="16"/>
      <c r="AO17" s="16"/>
      <c r="AP17" s="16">
        <v>1</v>
      </c>
      <c r="AQ17" s="17">
        <v>1</v>
      </c>
      <c r="AR17" s="17">
        <v>2</v>
      </c>
      <c r="AS17" s="18">
        <f t="shared" si="0"/>
        <v>393</v>
      </c>
      <c r="AT17" s="81" t="s">
        <v>26</v>
      </c>
      <c r="AU17" s="89">
        <v>44779</v>
      </c>
      <c r="AV17" s="90">
        <v>0.215277777777778</v>
      </c>
      <c r="AW17" s="91">
        <v>44779</v>
      </c>
      <c r="AX17" s="92">
        <v>0.989583333333333</v>
      </c>
      <c r="AY17" s="113" t="s">
        <v>47</v>
      </c>
      <c r="AZ17" s="115"/>
      <c r="BA17" s="72"/>
    </row>
    <row r="18" spans="1:53" s="71" customFormat="1" ht="34.5" customHeight="1">
      <c r="A18" s="160">
        <v>11</v>
      </c>
      <c r="B18" s="79">
        <v>44737</v>
      </c>
      <c r="C18" s="80">
        <v>0.7916666666666666</v>
      </c>
      <c r="D18" s="79">
        <v>44738</v>
      </c>
      <c r="E18" s="80">
        <v>0.815972222222222</v>
      </c>
      <c r="F18" s="81" t="s">
        <v>28</v>
      </c>
      <c r="G18" s="79">
        <v>44739</v>
      </c>
      <c r="H18" s="80">
        <v>0.142361111111111</v>
      </c>
      <c r="I18" s="113" t="s">
        <v>48</v>
      </c>
      <c r="J18" s="114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>
        <v>389</v>
      </c>
      <c r="AM18" s="16"/>
      <c r="AN18" s="16"/>
      <c r="AO18" s="16"/>
      <c r="AP18" s="16">
        <v>1</v>
      </c>
      <c r="AQ18" s="17">
        <v>1</v>
      </c>
      <c r="AR18" s="17">
        <v>2</v>
      </c>
      <c r="AS18" s="18">
        <f t="shared" si="0"/>
        <v>393</v>
      </c>
      <c r="AT18" s="81" t="s">
        <v>26</v>
      </c>
      <c r="AU18" s="89">
        <v>44779</v>
      </c>
      <c r="AV18" s="90">
        <v>0.940972222222222</v>
      </c>
      <c r="AW18" s="91">
        <v>44780</v>
      </c>
      <c r="AX18" s="92">
        <v>0.715277777777778</v>
      </c>
      <c r="AY18" s="113" t="s">
        <v>49</v>
      </c>
      <c r="AZ18" s="115"/>
      <c r="BA18" s="72"/>
    </row>
    <row r="19" spans="1:53" s="71" customFormat="1" ht="34.5" customHeight="1">
      <c r="A19" s="160">
        <v>12</v>
      </c>
      <c r="B19" s="79">
        <v>44738</v>
      </c>
      <c r="C19" s="80">
        <v>0.7916666666666666</v>
      </c>
      <c r="D19" s="79">
        <v>44739</v>
      </c>
      <c r="E19" s="80">
        <v>0.899305555555556</v>
      </c>
      <c r="F19" s="81" t="s">
        <v>28</v>
      </c>
      <c r="G19" s="79">
        <v>44740</v>
      </c>
      <c r="H19" s="80">
        <v>0.225694444444444</v>
      </c>
      <c r="I19" s="113" t="s">
        <v>50</v>
      </c>
      <c r="J19" s="114"/>
      <c r="K19" s="16">
        <v>167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>
        <v>45</v>
      </c>
      <c r="AC19" s="16"/>
      <c r="AD19" s="16"/>
      <c r="AE19" s="16"/>
      <c r="AF19" s="16"/>
      <c r="AG19" s="16">
        <v>74</v>
      </c>
      <c r="AH19" s="16"/>
      <c r="AI19" s="16"/>
      <c r="AJ19" s="16"/>
      <c r="AK19" s="16"/>
      <c r="AL19" s="16">
        <v>103</v>
      </c>
      <c r="AM19" s="16"/>
      <c r="AN19" s="16"/>
      <c r="AO19" s="16"/>
      <c r="AP19" s="16">
        <v>1</v>
      </c>
      <c r="AQ19" s="17">
        <v>1</v>
      </c>
      <c r="AR19" s="17">
        <v>2</v>
      </c>
      <c r="AS19" s="18">
        <f t="shared" si="0"/>
        <v>393</v>
      </c>
      <c r="AT19" s="81" t="s">
        <v>26</v>
      </c>
      <c r="AU19" s="89">
        <v>44780</v>
      </c>
      <c r="AV19" s="90">
        <v>0.701388888888889</v>
      </c>
      <c r="AW19" s="91">
        <v>44781</v>
      </c>
      <c r="AX19" s="92">
        <v>0.475694444444444</v>
      </c>
      <c r="AY19" s="113" t="s">
        <v>51</v>
      </c>
      <c r="AZ19" s="115"/>
      <c r="BA19" s="72"/>
    </row>
    <row r="20" spans="1:53" s="71" customFormat="1" ht="34.5" customHeight="1">
      <c r="A20" s="160">
        <v>13</v>
      </c>
      <c r="B20" s="79">
        <v>44739</v>
      </c>
      <c r="C20" s="80">
        <v>0.3333333333333333</v>
      </c>
      <c r="D20" s="79">
        <v>44740</v>
      </c>
      <c r="E20" s="80">
        <v>0.173611111111111</v>
      </c>
      <c r="F20" s="81" t="s">
        <v>28</v>
      </c>
      <c r="G20" s="79">
        <v>44740</v>
      </c>
      <c r="H20" s="80">
        <v>0.5</v>
      </c>
      <c r="I20" s="113" t="s">
        <v>52</v>
      </c>
      <c r="J20" s="114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>
        <v>389</v>
      </c>
      <c r="AN20" s="16"/>
      <c r="AO20" s="16"/>
      <c r="AP20" s="16">
        <v>1</v>
      </c>
      <c r="AQ20" s="17">
        <v>1</v>
      </c>
      <c r="AR20" s="17">
        <v>2</v>
      </c>
      <c r="AS20" s="18">
        <f t="shared" si="0"/>
        <v>393</v>
      </c>
      <c r="AT20" s="81" t="s">
        <v>26</v>
      </c>
      <c r="AU20" s="89">
        <v>44781</v>
      </c>
      <c r="AV20" s="90">
        <v>0.371527777777778</v>
      </c>
      <c r="AW20" s="91">
        <v>44782</v>
      </c>
      <c r="AX20" s="92">
        <v>0.145833333333333</v>
      </c>
      <c r="AY20" s="113" t="s">
        <v>53</v>
      </c>
      <c r="AZ20" s="115"/>
      <c r="BA20" s="75"/>
    </row>
    <row r="21" spans="1:53" s="71" customFormat="1" ht="34.5" customHeight="1">
      <c r="A21" s="160">
        <v>14</v>
      </c>
      <c r="B21" s="79">
        <v>44740</v>
      </c>
      <c r="C21" s="80">
        <v>0.333333333333333</v>
      </c>
      <c r="D21" s="79">
        <v>44741</v>
      </c>
      <c r="E21" s="80">
        <v>0.333333333333333</v>
      </c>
      <c r="F21" s="81" t="s">
        <v>28</v>
      </c>
      <c r="G21" s="79">
        <v>44741</v>
      </c>
      <c r="H21" s="80">
        <v>0.659722222222222</v>
      </c>
      <c r="I21" s="113" t="s">
        <v>54</v>
      </c>
      <c r="J21" s="114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>
        <v>389</v>
      </c>
      <c r="AJ21" s="16"/>
      <c r="AK21" s="16"/>
      <c r="AL21" s="16"/>
      <c r="AM21" s="16"/>
      <c r="AN21" s="16"/>
      <c r="AO21" s="16"/>
      <c r="AP21" s="16">
        <v>1</v>
      </c>
      <c r="AQ21" s="17">
        <v>1</v>
      </c>
      <c r="AR21" s="17">
        <v>2</v>
      </c>
      <c r="AS21" s="18">
        <f t="shared" si="0"/>
        <v>393</v>
      </c>
      <c r="AT21" s="81" t="s">
        <v>26</v>
      </c>
      <c r="AU21" s="89">
        <v>44782</v>
      </c>
      <c r="AV21" s="93">
        <v>0.0902777777777778</v>
      </c>
      <c r="AW21" s="91">
        <v>44782</v>
      </c>
      <c r="AX21" s="94">
        <v>0.864583333333333</v>
      </c>
      <c r="AY21" s="113" t="s">
        <v>55</v>
      </c>
      <c r="AZ21" s="115"/>
      <c r="BA21" s="75"/>
    </row>
    <row r="22" spans="1:53" s="71" customFormat="1" ht="34.5" customHeight="1">
      <c r="A22" s="160">
        <v>15</v>
      </c>
      <c r="B22" s="79">
        <v>44740</v>
      </c>
      <c r="C22" s="80">
        <v>0.7916666666666666</v>
      </c>
      <c r="D22" s="79">
        <v>44741</v>
      </c>
      <c r="E22" s="80">
        <v>0.826388888888889</v>
      </c>
      <c r="F22" s="81" t="s">
        <v>28</v>
      </c>
      <c r="G22" s="79">
        <v>44742</v>
      </c>
      <c r="H22" s="80">
        <v>0.152777777777778</v>
      </c>
      <c r="I22" s="113" t="s">
        <v>56</v>
      </c>
      <c r="J22" s="114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>
        <v>389</v>
      </c>
      <c r="AO22" s="16"/>
      <c r="AP22" s="16">
        <v>1</v>
      </c>
      <c r="AQ22" s="17">
        <v>1</v>
      </c>
      <c r="AR22" s="17">
        <v>2</v>
      </c>
      <c r="AS22" s="18">
        <f t="shared" si="0"/>
        <v>393</v>
      </c>
      <c r="AT22" s="81" t="s">
        <v>26</v>
      </c>
      <c r="AU22" s="89">
        <v>44782</v>
      </c>
      <c r="AV22" s="90">
        <v>0.736111111111111</v>
      </c>
      <c r="AW22" s="91">
        <v>44783</v>
      </c>
      <c r="AX22" s="92">
        <v>0.510416666666667</v>
      </c>
      <c r="AY22" s="113" t="s">
        <v>57</v>
      </c>
      <c r="AZ22" s="115"/>
      <c r="BA22" s="75"/>
    </row>
    <row r="23" spans="1:53" s="71" customFormat="1" ht="34.5" customHeight="1">
      <c r="A23" s="160">
        <v>16</v>
      </c>
      <c r="B23" s="79">
        <v>44741</v>
      </c>
      <c r="C23" s="80">
        <v>0.7916666666666666</v>
      </c>
      <c r="D23" s="79">
        <v>44742</v>
      </c>
      <c r="E23" s="80">
        <v>0.819444444444444</v>
      </c>
      <c r="F23" s="81" t="s">
        <v>28</v>
      </c>
      <c r="G23" s="79">
        <v>44743</v>
      </c>
      <c r="H23" s="80">
        <v>0.145833333333333</v>
      </c>
      <c r="I23" s="113" t="s">
        <v>58</v>
      </c>
      <c r="J23" s="114"/>
      <c r="K23" s="16">
        <v>17</v>
      </c>
      <c r="L23" s="16"/>
      <c r="M23" s="16"/>
      <c r="N23" s="16">
        <v>72</v>
      </c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>
        <v>93</v>
      </c>
      <c r="AC23" s="16"/>
      <c r="AD23" s="16"/>
      <c r="AE23" s="16">
        <v>105</v>
      </c>
      <c r="AF23" s="16"/>
      <c r="AG23" s="16"/>
      <c r="AH23" s="16"/>
      <c r="AI23" s="16"/>
      <c r="AJ23" s="16"/>
      <c r="AK23" s="16"/>
      <c r="AL23" s="16"/>
      <c r="AM23" s="16"/>
      <c r="AN23" s="16">
        <v>102</v>
      </c>
      <c r="AO23" s="16"/>
      <c r="AP23" s="16">
        <v>1</v>
      </c>
      <c r="AQ23" s="17">
        <v>1</v>
      </c>
      <c r="AR23" s="17">
        <v>2</v>
      </c>
      <c r="AS23" s="18">
        <f t="shared" si="0"/>
        <v>393</v>
      </c>
      <c r="AT23" s="81" t="s">
        <v>26</v>
      </c>
      <c r="AU23" s="89">
        <v>44783</v>
      </c>
      <c r="AV23" s="90">
        <v>0.486111111111111</v>
      </c>
      <c r="AW23" s="91">
        <v>44784</v>
      </c>
      <c r="AX23" s="92">
        <v>0.260416666666667</v>
      </c>
      <c r="AY23" s="113" t="s">
        <v>59</v>
      </c>
      <c r="AZ23" s="115"/>
      <c r="BA23" s="72"/>
    </row>
    <row r="24" spans="1:53" s="71" customFormat="1" ht="34.5" customHeight="1">
      <c r="A24" s="160">
        <v>17</v>
      </c>
      <c r="B24" s="79">
        <v>44742</v>
      </c>
      <c r="C24" s="80">
        <v>0.416666666666667</v>
      </c>
      <c r="D24" s="79">
        <v>44743</v>
      </c>
      <c r="E24" s="80">
        <v>0.416666666666667</v>
      </c>
      <c r="F24" s="81" t="s">
        <v>28</v>
      </c>
      <c r="G24" s="79">
        <v>44743</v>
      </c>
      <c r="H24" s="80">
        <v>0.743055555555556</v>
      </c>
      <c r="I24" s="113" t="s">
        <v>60</v>
      </c>
      <c r="J24" s="114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>
        <v>58</v>
      </c>
      <c r="AJ24" s="16"/>
      <c r="AK24" s="16"/>
      <c r="AL24" s="16"/>
      <c r="AM24" s="16"/>
      <c r="AN24" s="16"/>
      <c r="AO24" s="16">
        <v>330</v>
      </c>
      <c r="AP24" s="16">
        <v>1</v>
      </c>
      <c r="AQ24" s="17">
        <v>1</v>
      </c>
      <c r="AR24" s="17">
        <v>2</v>
      </c>
      <c r="AS24" s="18">
        <f>SUM(K24:AR24)</f>
        <v>392</v>
      </c>
      <c r="AT24" s="81" t="s">
        <v>26</v>
      </c>
      <c r="AU24" s="89">
        <v>44784</v>
      </c>
      <c r="AV24" s="90">
        <v>0.0833333333333333</v>
      </c>
      <c r="AW24" s="91">
        <v>44784</v>
      </c>
      <c r="AX24" s="92">
        <v>0.857638888888889</v>
      </c>
      <c r="AY24" s="113" t="s">
        <v>61</v>
      </c>
      <c r="AZ24" s="115"/>
      <c r="BA24" s="72"/>
    </row>
    <row r="25" spans="1:53" s="71" customFormat="1" ht="34.5" customHeight="1">
      <c r="A25" s="160">
        <v>18</v>
      </c>
      <c r="B25" s="79">
        <v>44743</v>
      </c>
      <c r="C25" s="80">
        <v>0.333333333333333</v>
      </c>
      <c r="D25" s="79">
        <v>44744</v>
      </c>
      <c r="E25" s="80">
        <v>0.180555555555556</v>
      </c>
      <c r="F25" s="81" t="s">
        <v>28</v>
      </c>
      <c r="G25" s="79">
        <v>44744</v>
      </c>
      <c r="H25" s="80">
        <v>0.506944444444444</v>
      </c>
      <c r="I25" s="113" t="s">
        <v>62</v>
      </c>
      <c r="J25" s="114"/>
      <c r="K25" s="16">
        <v>8</v>
      </c>
      <c r="L25" s="16"/>
      <c r="M25" s="16"/>
      <c r="N25" s="16"/>
      <c r="O25" s="16"/>
      <c r="P25" s="16"/>
      <c r="Q25" s="16"/>
      <c r="R25" s="16"/>
      <c r="S25" s="16"/>
      <c r="T25" s="16">
        <v>107</v>
      </c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>
        <v>274</v>
      </c>
      <c r="AN25" s="16"/>
      <c r="AO25" s="16"/>
      <c r="AP25" s="16">
        <v>1</v>
      </c>
      <c r="AQ25" s="17">
        <v>1</v>
      </c>
      <c r="AR25" s="17">
        <v>2</v>
      </c>
      <c r="AS25" s="18">
        <f>SUM(K25:AR25)</f>
        <v>393</v>
      </c>
      <c r="AT25" s="81" t="s">
        <v>26</v>
      </c>
      <c r="AU25" s="89">
        <v>44785</v>
      </c>
      <c r="AV25" s="90">
        <v>0.03125</v>
      </c>
      <c r="AW25" s="91">
        <v>44785</v>
      </c>
      <c r="AX25" s="92">
        <v>0.805555555555556</v>
      </c>
      <c r="AY25" s="113" t="s">
        <v>63</v>
      </c>
      <c r="AZ25" s="115"/>
      <c r="BA25" s="72"/>
    </row>
    <row r="26" spans="1:53" s="19" customFormat="1" ht="34.5" customHeight="1" thickBot="1">
      <c r="A26" s="162">
        <v>19</v>
      </c>
      <c r="B26" s="163">
        <v>44743</v>
      </c>
      <c r="C26" s="164">
        <v>0.7916666666666666</v>
      </c>
      <c r="D26" s="163">
        <v>44744</v>
      </c>
      <c r="E26" s="164">
        <v>0.871527777777778</v>
      </c>
      <c r="F26" s="165" t="s">
        <v>28</v>
      </c>
      <c r="G26" s="163">
        <v>44745</v>
      </c>
      <c r="H26" s="164">
        <v>0.197916666666667</v>
      </c>
      <c r="I26" s="166" t="s">
        <v>64</v>
      </c>
      <c r="J26" s="167"/>
      <c r="K26" s="168">
        <v>15</v>
      </c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>
        <v>157</v>
      </c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>
        <v>1</v>
      </c>
      <c r="AQ26" s="169"/>
      <c r="AR26" s="169">
        <v>1</v>
      </c>
      <c r="AS26" s="176">
        <f>SUM(K26:AR26)</f>
        <v>174</v>
      </c>
      <c r="AT26" s="165" t="s">
        <v>26</v>
      </c>
      <c r="AU26" s="170">
        <v>44785</v>
      </c>
      <c r="AV26" s="171">
        <v>0.534722222222222</v>
      </c>
      <c r="AW26" s="172">
        <v>44786</v>
      </c>
      <c r="AX26" s="173">
        <v>0.309027777777778</v>
      </c>
      <c r="AY26" s="166" t="s">
        <v>65</v>
      </c>
      <c r="AZ26" s="174"/>
      <c r="BA26" s="20"/>
    </row>
    <row r="27" spans="1:53" s="19" customFormat="1" ht="30" customHeight="1" thickBot="1">
      <c r="A27" s="141"/>
      <c r="B27" s="142"/>
      <c r="C27" s="143"/>
      <c r="D27" s="144"/>
      <c r="E27" s="145"/>
      <c r="F27" s="146"/>
      <c r="G27" s="147"/>
      <c r="H27" s="148"/>
      <c r="I27" s="146"/>
      <c r="J27" s="146"/>
      <c r="K27" s="149">
        <f aca="true" t="shared" si="1" ref="K27:T27">SUM(K7:K26)</f>
        <v>535</v>
      </c>
      <c r="L27" s="149">
        <f t="shared" si="1"/>
        <v>61</v>
      </c>
      <c r="M27" s="149">
        <f t="shared" si="1"/>
        <v>164</v>
      </c>
      <c r="N27" s="149">
        <f t="shared" si="1"/>
        <v>267</v>
      </c>
      <c r="O27" s="149">
        <f t="shared" si="1"/>
        <v>187</v>
      </c>
      <c r="P27" s="149">
        <f t="shared" si="1"/>
        <v>344</v>
      </c>
      <c r="Q27" s="149">
        <f t="shared" si="1"/>
        <v>17</v>
      </c>
      <c r="R27" s="149">
        <f t="shared" si="1"/>
        <v>142</v>
      </c>
      <c r="S27" s="149">
        <f t="shared" si="1"/>
        <v>124</v>
      </c>
      <c r="T27" s="149">
        <f t="shared" si="1"/>
        <v>107</v>
      </c>
      <c r="U27" s="149">
        <v>185</v>
      </c>
      <c r="V27" s="149">
        <f aca="true" t="shared" si="2" ref="V27:AS27">SUM(V7:V26)</f>
        <v>85</v>
      </c>
      <c r="W27" s="149">
        <f t="shared" si="2"/>
        <v>157</v>
      </c>
      <c r="X27" s="149">
        <f t="shared" si="2"/>
        <v>55</v>
      </c>
      <c r="Y27" s="149">
        <f t="shared" si="2"/>
        <v>120</v>
      </c>
      <c r="Z27" s="149">
        <f t="shared" si="2"/>
        <v>80</v>
      </c>
      <c r="AA27" s="149">
        <f t="shared" si="2"/>
        <v>116</v>
      </c>
      <c r="AB27" s="149">
        <f t="shared" si="2"/>
        <v>138</v>
      </c>
      <c r="AC27" s="149">
        <f t="shared" si="2"/>
        <v>119</v>
      </c>
      <c r="AD27" s="149">
        <f t="shared" si="2"/>
        <v>86</v>
      </c>
      <c r="AE27" s="149">
        <f t="shared" si="2"/>
        <v>105</v>
      </c>
      <c r="AF27" s="149">
        <f t="shared" si="2"/>
        <v>53</v>
      </c>
      <c r="AG27" s="149">
        <f t="shared" si="2"/>
        <v>74</v>
      </c>
      <c r="AH27" s="149">
        <f t="shared" si="2"/>
        <v>11</v>
      </c>
      <c r="AI27" s="149">
        <f t="shared" si="2"/>
        <v>447</v>
      </c>
      <c r="AJ27" s="149">
        <f t="shared" si="2"/>
        <v>922</v>
      </c>
      <c r="AK27" s="149">
        <f t="shared" si="2"/>
        <v>495</v>
      </c>
      <c r="AL27" s="149">
        <f t="shared" si="2"/>
        <v>492</v>
      </c>
      <c r="AM27" s="149">
        <f t="shared" si="2"/>
        <v>663</v>
      </c>
      <c r="AN27" s="149">
        <f t="shared" si="2"/>
        <v>491</v>
      </c>
      <c r="AO27" s="149">
        <f t="shared" si="2"/>
        <v>330</v>
      </c>
      <c r="AP27" s="149">
        <f t="shared" si="2"/>
        <v>19</v>
      </c>
      <c r="AQ27" s="149">
        <f t="shared" si="2"/>
        <v>18</v>
      </c>
      <c r="AR27" s="149">
        <f t="shared" si="2"/>
        <v>37</v>
      </c>
      <c r="AS27" s="149">
        <f t="shared" si="2"/>
        <v>7247</v>
      </c>
      <c r="AT27" s="150"/>
      <c r="AU27" s="147"/>
      <c r="AV27" s="143"/>
      <c r="AW27" s="144"/>
      <c r="AX27" s="148"/>
      <c r="AY27" s="146"/>
      <c r="AZ27" s="151"/>
      <c r="BA27" s="20"/>
    </row>
    <row r="28" spans="1:53" s="19" customFormat="1" ht="30" customHeight="1">
      <c r="A28" s="33"/>
      <c r="B28" s="34"/>
      <c r="C28" s="35"/>
      <c r="D28" s="36"/>
      <c r="E28" s="37"/>
      <c r="F28" s="33"/>
      <c r="G28" s="38"/>
      <c r="H28" s="39"/>
      <c r="I28" s="33"/>
      <c r="J28" s="33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38"/>
      <c r="AV28" s="35"/>
      <c r="AW28" s="36"/>
      <c r="AX28" s="39"/>
      <c r="AY28" s="33"/>
      <c r="AZ28" s="33"/>
      <c r="BA28" s="20"/>
    </row>
    <row r="29" spans="1:53" s="19" customFormat="1" ht="30" customHeight="1">
      <c r="A29" s="33"/>
      <c r="B29" s="34"/>
      <c r="C29" s="41" t="s">
        <v>66</v>
      </c>
      <c r="D29" s="36"/>
      <c r="E29" s="37"/>
      <c r="F29" s="33"/>
      <c r="G29" s="38"/>
      <c r="H29" s="39"/>
      <c r="I29" s="33"/>
      <c r="J29" s="33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>
        <v>447</v>
      </c>
      <c r="AJ29" s="97">
        <v>922</v>
      </c>
      <c r="AK29" s="97">
        <v>496</v>
      </c>
      <c r="AL29" s="97">
        <v>491</v>
      </c>
      <c r="AM29" s="97">
        <v>663</v>
      </c>
      <c r="AN29" s="97">
        <v>491</v>
      </c>
      <c r="AO29" s="97">
        <v>330</v>
      </c>
      <c r="AP29" s="42"/>
      <c r="AQ29" s="42"/>
      <c r="AR29" s="43"/>
      <c r="AS29" s="44">
        <v>7160</v>
      </c>
      <c r="AT29" s="40"/>
      <c r="AU29" s="38"/>
      <c r="AV29" s="35"/>
      <c r="AW29" s="36"/>
      <c r="AX29" s="39"/>
      <c r="AY29" s="33"/>
      <c r="AZ29" s="33"/>
      <c r="BA29" s="20"/>
    </row>
    <row r="30" spans="1:53" s="19" customFormat="1" ht="30" customHeight="1">
      <c r="A30" s="33"/>
      <c r="B30" s="34"/>
      <c r="C30" s="35"/>
      <c r="D30" s="36"/>
      <c r="E30" s="37"/>
      <c r="F30" s="33"/>
      <c r="G30" s="38"/>
      <c r="H30" s="39"/>
      <c r="I30" s="33"/>
      <c r="J30" s="33"/>
      <c r="K30" s="40">
        <v>536</v>
      </c>
      <c r="L30" s="40">
        <v>61</v>
      </c>
      <c r="M30" s="40">
        <v>164</v>
      </c>
      <c r="N30" s="40">
        <v>266</v>
      </c>
      <c r="O30" s="40">
        <v>187</v>
      </c>
      <c r="P30" s="40">
        <v>344</v>
      </c>
      <c r="Q30" s="40">
        <v>17</v>
      </c>
      <c r="R30" s="40">
        <v>142</v>
      </c>
      <c r="S30" s="40">
        <v>124</v>
      </c>
      <c r="T30" s="40">
        <v>107</v>
      </c>
      <c r="U30" s="40">
        <v>185</v>
      </c>
      <c r="V30" s="40">
        <v>85</v>
      </c>
      <c r="W30" s="40">
        <v>157</v>
      </c>
      <c r="X30" s="40">
        <v>55</v>
      </c>
      <c r="Y30" s="40">
        <v>120</v>
      </c>
      <c r="Z30" s="40">
        <v>80</v>
      </c>
      <c r="AA30" s="40">
        <v>116</v>
      </c>
      <c r="AB30" s="40">
        <v>138</v>
      </c>
      <c r="AC30" s="40">
        <v>119</v>
      </c>
      <c r="AD30" s="40">
        <v>86</v>
      </c>
      <c r="AE30" s="40">
        <v>105</v>
      </c>
      <c r="AF30" s="40">
        <v>53</v>
      </c>
      <c r="AG30" s="40">
        <v>74</v>
      </c>
      <c r="AH30" s="40">
        <v>11</v>
      </c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>
        <v>37</v>
      </c>
      <c r="AT30" s="40"/>
      <c r="AU30" s="38"/>
      <c r="AV30" s="35"/>
      <c r="AW30" s="36"/>
      <c r="AX30" s="39"/>
      <c r="AY30" s="33"/>
      <c r="AZ30" s="33"/>
      <c r="BA30" s="20"/>
    </row>
    <row r="31" spans="1:53" s="19" customFormat="1" ht="30" customHeight="1">
      <c r="A31" s="33"/>
      <c r="B31" s="34"/>
      <c r="C31" s="35"/>
      <c r="D31" s="36"/>
      <c r="E31" s="37"/>
      <c r="F31" s="33"/>
      <c r="G31" s="38"/>
      <c r="H31" s="39"/>
      <c r="I31" s="33"/>
      <c r="J31" s="33"/>
      <c r="K31" s="40" t="str">
        <f>IF(K30=K27,"OK","CEK LAGI")</f>
        <v>CEK LAGI</v>
      </c>
      <c r="L31" s="40" t="str">
        <f aca="true" t="shared" si="3" ref="L31:AH31">IF(L30=L27,"OK","CEK LAGI")</f>
        <v>OK</v>
      </c>
      <c r="M31" s="40" t="str">
        <f t="shared" si="3"/>
        <v>OK</v>
      </c>
      <c r="N31" s="40" t="str">
        <f t="shared" si="3"/>
        <v>CEK LAGI</v>
      </c>
      <c r="O31" s="40" t="str">
        <f t="shared" si="3"/>
        <v>OK</v>
      </c>
      <c r="P31" s="40" t="str">
        <f t="shared" si="3"/>
        <v>OK</v>
      </c>
      <c r="Q31" s="40" t="str">
        <f t="shared" si="3"/>
        <v>OK</v>
      </c>
      <c r="R31" s="40" t="str">
        <f t="shared" si="3"/>
        <v>OK</v>
      </c>
      <c r="S31" s="40" t="str">
        <f t="shared" si="3"/>
        <v>OK</v>
      </c>
      <c r="T31" s="40" t="str">
        <f t="shared" si="3"/>
        <v>OK</v>
      </c>
      <c r="U31" s="40" t="str">
        <f t="shared" si="3"/>
        <v>OK</v>
      </c>
      <c r="V31" s="40" t="str">
        <f t="shared" si="3"/>
        <v>OK</v>
      </c>
      <c r="W31" s="40" t="str">
        <f t="shared" si="3"/>
        <v>OK</v>
      </c>
      <c r="X31" s="40" t="str">
        <f t="shared" si="3"/>
        <v>OK</v>
      </c>
      <c r="Y31" s="40" t="str">
        <f t="shared" si="3"/>
        <v>OK</v>
      </c>
      <c r="Z31" s="40" t="str">
        <f t="shared" si="3"/>
        <v>OK</v>
      </c>
      <c r="AA31" s="40" t="str">
        <f t="shared" si="3"/>
        <v>OK</v>
      </c>
      <c r="AB31" s="40" t="str">
        <f t="shared" si="3"/>
        <v>OK</v>
      </c>
      <c r="AC31" s="40" t="str">
        <f t="shared" si="3"/>
        <v>OK</v>
      </c>
      <c r="AD31" s="40" t="str">
        <f t="shared" si="3"/>
        <v>OK</v>
      </c>
      <c r="AE31" s="40" t="str">
        <f t="shared" si="3"/>
        <v>OK</v>
      </c>
      <c r="AF31" s="40" t="str">
        <f t="shared" si="3"/>
        <v>OK</v>
      </c>
      <c r="AG31" s="40" t="str">
        <f t="shared" si="3"/>
        <v>OK</v>
      </c>
      <c r="AH31" s="40" t="str">
        <f t="shared" si="3"/>
        <v>OK</v>
      </c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>
        <v>37</v>
      </c>
      <c r="AT31" s="40"/>
      <c r="AU31" s="38"/>
      <c r="AV31" s="35"/>
      <c r="AW31" s="36"/>
      <c r="AX31" s="39"/>
      <c r="AY31" s="33"/>
      <c r="AZ31" s="33"/>
      <c r="BA31" s="20"/>
    </row>
    <row r="32" spans="1:53" s="19" customFormat="1" ht="30" customHeight="1">
      <c r="A32" s="33"/>
      <c r="B32" s="34"/>
      <c r="C32" s="35"/>
      <c r="D32" s="36"/>
      <c r="E32" s="37"/>
      <c r="F32" s="33"/>
      <c r="G32" s="38"/>
      <c r="H32" s="39"/>
      <c r="I32" s="33"/>
      <c r="J32" s="33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>
        <f>SUM(AS29:AS31)</f>
        <v>7234</v>
      </c>
      <c r="AT32" s="40"/>
      <c r="AU32" s="38"/>
      <c r="AV32" s="35"/>
      <c r="AW32" s="36"/>
      <c r="AX32" s="39"/>
      <c r="AY32" s="33"/>
      <c r="AZ32" s="33"/>
      <c r="BA32" s="20"/>
    </row>
    <row r="33" spans="1:53" s="19" customFormat="1" ht="30" customHeight="1">
      <c r="A33" s="33"/>
      <c r="B33" s="34"/>
      <c r="C33" s="35"/>
      <c r="D33" s="36"/>
      <c r="E33" s="37"/>
      <c r="F33" s="33"/>
      <c r="G33" s="38"/>
      <c r="H33" s="39"/>
      <c r="I33" s="33"/>
      <c r="J33" s="33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38"/>
      <c r="AV33" s="35"/>
      <c r="AW33" s="36"/>
      <c r="AX33" s="39"/>
      <c r="AY33" s="33"/>
      <c r="AZ33" s="33"/>
      <c r="BA33" s="20"/>
    </row>
    <row r="34" spans="1:53" s="19" customFormat="1" ht="30" customHeight="1">
      <c r="A34" s="33"/>
      <c r="B34" s="34"/>
      <c r="C34" s="35"/>
      <c r="D34" s="36"/>
      <c r="E34" s="37"/>
      <c r="F34" s="33"/>
      <c r="G34" s="38"/>
      <c r="H34" s="39"/>
      <c r="I34" s="33"/>
      <c r="J34" s="33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38"/>
      <c r="AV34" s="35"/>
      <c r="AW34" s="36"/>
      <c r="AX34" s="39"/>
      <c r="AY34" s="33"/>
      <c r="AZ34" s="33"/>
      <c r="BA34" s="20"/>
    </row>
    <row r="35" spans="1:53" s="19" customFormat="1" ht="30" customHeight="1">
      <c r="A35" s="33"/>
      <c r="B35" s="34"/>
      <c r="C35" s="35"/>
      <c r="D35" s="36"/>
      <c r="E35" s="37"/>
      <c r="F35" s="33"/>
      <c r="G35" s="38"/>
      <c r="H35" s="39"/>
      <c r="I35" s="33"/>
      <c r="J35" s="33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38"/>
      <c r="AV35" s="35"/>
      <c r="AW35" s="36"/>
      <c r="AX35" s="39"/>
      <c r="AY35" s="33"/>
      <c r="AZ35" s="33"/>
      <c r="BA35" s="20"/>
    </row>
    <row r="36" spans="1:52" ht="28.5" customHeight="1">
      <c r="A36" s="43"/>
      <c r="B36" s="45"/>
      <c r="C36" s="46"/>
      <c r="D36" s="47"/>
      <c r="E36" s="46"/>
      <c r="F36" s="43"/>
      <c r="G36" s="45"/>
      <c r="H36" s="46"/>
      <c r="I36" s="43"/>
      <c r="J36" s="48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>
        <v>447</v>
      </c>
      <c r="AJ36" s="98">
        <v>922</v>
      </c>
      <c r="AK36" s="98">
        <v>496</v>
      </c>
      <c r="AL36" s="98">
        <v>491</v>
      </c>
      <c r="AM36" s="98">
        <v>663</v>
      </c>
      <c r="AN36" s="98">
        <v>491</v>
      </c>
      <c r="AO36" s="98">
        <v>330</v>
      </c>
      <c r="AP36" s="49"/>
      <c r="AQ36" s="49"/>
      <c r="AR36" s="50"/>
      <c r="AS36" s="50">
        <v>7160</v>
      </c>
      <c r="AT36" s="43"/>
      <c r="AU36" s="45"/>
      <c r="AV36" s="46"/>
      <c r="AW36" s="47"/>
      <c r="AX36" s="46"/>
      <c r="AY36" s="48"/>
      <c r="AZ36" s="48"/>
    </row>
    <row r="37" spans="1:53" ht="15" customHeight="1">
      <c r="A37" s="10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99"/>
      <c r="AK37" s="99"/>
      <c r="AL37" s="99"/>
      <c r="AM37" s="99"/>
      <c r="AN37" s="99"/>
      <c r="AO37" s="99"/>
      <c r="AP37" s="53"/>
      <c r="AQ37" s="10"/>
      <c r="AR37" s="10"/>
      <c r="AS37" s="54"/>
      <c r="AT37" s="54"/>
      <c r="AU37" s="55"/>
      <c r="AV37" s="56"/>
      <c r="AW37" s="57"/>
      <c r="AX37" s="58"/>
      <c r="AY37" s="59"/>
      <c r="AZ37" s="60"/>
      <c r="BA37" s="10"/>
    </row>
    <row r="38" spans="1:53" ht="15">
      <c r="A38" s="10"/>
      <c r="D38" s="61"/>
      <c r="E38" s="58"/>
      <c r="F38" s="10"/>
      <c r="G38" s="55"/>
      <c r="H38" s="58"/>
      <c r="I38" s="10"/>
      <c r="J38" s="60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100"/>
      <c r="AK38" s="100"/>
      <c r="AL38" s="100"/>
      <c r="AM38" s="100"/>
      <c r="AN38" s="100"/>
      <c r="AO38" s="100"/>
      <c r="AP38" s="62"/>
      <c r="AQ38" s="10"/>
      <c r="AR38" s="62"/>
      <c r="AS38" s="10"/>
      <c r="AT38" s="63"/>
      <c r="AU38" s="55"/>
      <c r="AV38" s="58"/>
      <c r="AW38" s="63"/>
      <c r="AX38" s="56"/>
      <c r="AY38" s="64"/>
      <c r="AZ38" s="59"/>
      <c r="BA38" s="10"/>
    </row>
    <row r="39" spans="1:53" ht="15">
      <c r="A39" s="10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100"/>
      <c r="AK39" s="100"/>
      <c r="AL39" s="100"/>
      <c r="AM39" s="100"/>
      <c r="AN39" s="100"/>
      <c r="AO39" s="100"/>
      <c r="AP39" s="62"/>
      <c r="AQ39" s="10"/>
      <c r="AR39" s="10"/>
      <c r="AS39" s="10"/>
      <c r="AT39" s="10"/>
      <c r="AU39" s="55"/>
      <c r="AV39" s="58"/>
      <c r="AW39" s="61"/>
      <c r="AX39" s="58"/>
      <c r="AY39" s="64"/>
      <c r="AZ39" s="59"/>
      <c r="BA39" s="10"/>
    </row>
    <row r="40" spans="1:53" ht="15">
      <c r="A40" s="10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100"/>
      <c r="AK40" s="100"/>
      <c r="AL40" s="100"/>
      <c r="AM40" s="100"/>
      <c r="AN40" s="100"/>
      <c r="AO40" s="100"/>
      <c r="AP40" s="62"/>
      <c r="AQ40" s="10"/>
      <c r="AR40" s="10"/>
      <c r="AS40" s="10"/>
      <c r="AT40" s="10"/>
      <c r="AU40" s="55"/>
      <c r="AV40" s="65"/>
      <c r="AW40" s="61"/>
      <c r="AX40" s="58"/>
      <c r="AY40" s="64"/>
      <c r="AZ40" s="64"/>
      <c r="BA40" s="61"/>
    </row>
    <row r="41" spans="1:53" ht="15">
      <c r="A41" s="10"/>
      <c r="B41" s="1"/>
      <c r="D41" s="1"/>
      <c r="G41" s="1"/>
      <c r="J41" s="1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100"/>
      <c r="AK41" s="100"/>
      <c r="AL41" s="100"/>
      <c r="AM41" s="100"/>
      <c r="AN41" s="100"/>
      <c r="AO41" s="100"/>
      <c r="AP41" s="62"/>
      <c r="AQ41" s="10"/>
      <c r="AR41" s="10"/>
      <c r="AS41" s="10"/>
      <c r="AT41" s="10"/>
      <c r="AU41" s="55"/>
      <c r="AV41" s="65"/>
      <c r="AW41" s="66"/>
      <c r="AX41" s="65"/>
      <c r="AY41" s="67"/>
      <c r="AZ41" s="67"/>
      <c r="BA41" s="66"/>
    </row>
    <row r="42" spans="1:53" ht="15">
      <c r="A42" s="10"/>
      <c r="B42" s="1"/>
      <c r="D42" s="1"/>
      <c r="G42" s="1"/>
      <c r="J42" s="1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100"/>
      <c r="AK42" s="100"/>
      <c r="AL42" s="100"/>
      <c r="AM42" s="100"/>
      <c r="AN42" s="100"/>
      <c r="AO42" s="100"/>
      <c r="AP42" s="62"/>
      <c r="AQ42" s="10"/>
      <c r="AR42" s="10"/>
      <c r="AS42" s="10"/>
      <c r="AT42" s="10"/>
      <c r="AU42" s="55"/>
      <c r="AV42" s="65"/>
      <c r="AW42" s="66"/>
      <c r="AX42" s="65"/>
      <c r="AY42" s="67"/>
      <c r="AZ42" s="67"/>
      <c r="BA42" s="66"/>
    </row>
    <row r="43" spans="1:53" ht="15">
      <c r="A43" s="10"/>
      <c r="B43" s="1"/>
      <c r="D43" s="1"/>
      <c r="G43" s="1"/>
      <c r="J43" s="1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1"/>
      <c r="AK43" s="101"/>
      <c r="AL43" s="101"/>
      <c r="AM43" s="101"/>
      <c r="AN43" s="101"/>
      <c r="AO43" s="100"/>
      <c r="AP43" s="10"/>
      <c r="AQ43" s="10"/>
      <c r="AR43" s="10"/>
      <c r="AS43" s="53"/>
      <c r="AT43" s="68"/>
      <c r="AU43" s="55"/>
      <c r="AV43" s="58"/>
      <c r="AW43" s="61"/>
      <c r="AX43" s="58"/>
      <c r="AY43" s="64"/>
      <c r="AZ43" s="59"/>
      <c r="BA43" s="10"/>
    </row>
    <row r="44" spans="1:53" ht="17.25" customHeight="1">
      <c r="A44" s="10"/>
      <c r="B44" s="1"/>
      <c r="D44" s="1"/>
      <c r="G44" s="1"/>
      <c r="J44" s="1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1"/>
      <c r="AK44" s="101"/>
      <c r="AL44" s="101"/>
      <c r="AM44" s="101"/>
      <c r="AN44" s="101"/>
      <c r="AO44" s="101"/>
      <c r="AP44" s="10"/>
      <c r="AQ44" s="10"/>
      <c r="AR44" s="10"/>
      <c r="AS44" s="10"/>
      <c r="AT44" s="69"/>
      <c r="AU44" s="55"/>
      <c r="AV44" s="58"/>
      <c r="AW44" s="61"/>
      <c r="AX44" s="58"/>
      <c r="AY44" s="64"/>
      <c r="AZ44" s="59"/>
      <c r="BA44" s="10"/>
    </row>
    <row r="45" spans="2:49" ht="23.25" customHeight="1">
      <c r="B45" s="1"/>
      <c r="D45" s="1"/>
      <c r="G45" s="1"/>
      <c r="J45" s="1"/>
      <c r="AJ45" s="102"/>
      <c r="AK45" s="103"/>
      <c r="AL45" s="102"/>
      <c r="AM45" s="103"/>
      <c r="AN45" s="104"/>
      <c r="AW45" s="1"/>
    </row>
    <row r="46" spans="1:49" ht="15">
      <c r="A46" s="10"/>
      <c r="B46" s="1"/>
      <c r="D46" s="1"/>
      <c r="G46" s="1"/>
      <c r="J46" s="1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6"/>
      <c r="AK46" s="103"/>
      <c r="AL46" s="102"/>
      <c r="AM46" s="103"/>
      <c r="AW46" s="1"/>
    </row>
    <row r="47" spans="1:49" ht="18" customHeight="1">
      <c r="A47" s="10"/>
      <c r="B47" s="1"/>
      <c r="D47" s="1"/>
      <c r="G47" s="1"/>
      <c r="J47" s="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J47" s="102"/>
      <c r="AL47" s="102"/>
      <c r="AW47" s="1"/>
    </row>
    <row r="48" spans="1:49" ht="18" customHeight="1">
      <c r="A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61"/>
      <c r="AJ48" s="106"/>
      <c r="AK48" s="107"/>
      <c r="AL48" s="106"/>
      <c r="AM48" s="101"/>
      <c r="AN48" s="101"/>
      <c r="AW48" s="1"/>
    </row>
    <row r="49" spans="35:49" ht="18" customHeight="1">
      <c r="AI49" s="51"/>
      <c r="AJ49" s="102"/>
      <c r="AK49" s="103"/>
      <c r="AL49" s="102"/>
      <c r="AW49" s="1"/>
    </row>
    <row r="50" spans="35:49" ht="18" customHeight="1">
      <c r="AI50" s="51"/>
      <c r="AJ50" s="102"/>
      <c r="AK50" s="103"/>
      <c r="AL50" s="102"/>
      <c r="AW50" s="1"/>
    </row>
    <row r="51" spans="2:49" ht="18" customHeight="1">
      <c r="B51" s="1"/>
      <c r="D51" s="1"/>
      <c r="AI51" s="51"/>
      <c r="AJ51" s="102"/>
      <c r="AK51" s="103"/>
      <c r="AL51" s="102"/>
      <c r="AW51" s="1"/>
    </row>
    <row r="52" spans="2:38" ht="18" customHeight="1">
      <c r="B52" s="1"/>
      <c r="D52" s="1"/>
      <c r="AI52" s="51"/>
      <c r="AJ52" s="102"/>
      <c r="AK52" s="103"/>
      <c r="AL52" s="102"/>
    </row>
    <row r="53" spans="2:38" ht="18" customHeight="1">
      <c r="B53" s="1"/>
      <c r="D53" s="1"/>
      <c r="AI53" s="51"/>
      <c r="AJ53" s="102"/>
      <c r="AK53" s="103"/>
      <c r="AL53" s="102"/>
    </row>
    <row r="54" spans="2:38" ht="18" customHeight="1">
      <c r="B54" s="1"/>
      <c r="D54" s="1"/>
      <c r="AI54" s="51"/>
      <c r="AJ54" s="102"/>
      <c r="AK54" s="103"/>
      <c r="AL54" s="102"/>
    </row>
    <row r="55" spans="2:38" ht="18" customHeight="1">
      <c r="B55" s="1"/>
      <c r="D55" s="1"/>
      <c r="AI55" s="51"/>
      <c r="AJ55" s="102"/>
      <c r="AK55" s="103"/>
      <c r="AL55" s="102"/>
    </row>
    <row r="56" spans="2:38" ht="18" customHeight="1">
      <c r="B56" s="1"/>
      <c r="D56" s="1"/>
      <c r="AI56" s="51"/>
      <c r="AJ56" s="102"/>
      <c r="AK56" s="103"/>
      <c r="AL56" s="102"/>
    </row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spans="47:52" ht="18" customHeight="1">
      <c r="AU71" s="1"/>
      <c r="AW71" s="1"/>
      <c r="AY71" s="1"/>
      <c r="AZ71" s="1"/>
    </row>
    <row r="72" spans="47:52" ht="18" customHeight="1">
      <c r="AU72" s="1"/>
      <c r="AW72" s="1"/>
      <c r="AY72" s="1"/>
      <c r="AZ72" s="1"/>
    </row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spans="4:49" ht="18" customHeight="1">
      <c r="D146" s="1"/>
      <c r="AW146" s="1"/>
    </row>
    <row r="147" spans="4:49" ht="18" customHeight="1">
      <c r="D147" s="1"/>
      <c r="AW147" s="1"/>
    </row>
    <row r="148" spans="4:49" ht="18" customHeight="1">
      <c r="D148" s="1"/>
      <c r="AW148" s="1"/>
    </row>
    <row r="149" spans="4:49" ht="18" customHeight="1">
      <c r="D149" s="1"/>
      <c r="AW149" s="1"/>
    </row>
    <row r="150" spans="4:49" ht="18" customHeight="1">
      <c r="D150" s="1"/>
      <c r="AW150" s="1"/>
    </row>
    <row r="151" spans="4:49" ht="18" customHeight="1">
      <c r="D151" s="1"/>
      <c r="AW151" s="1"/>
    </row>
    <row r="152" spans="4:49" ht="18" customHeight="1">
      <c r="D152" s="1"/>
      <c r="AW152" s="1"/>
    </row>
    <row r="153" spans="4:49" ht="18" customHeight="1">
      <c r="D153" s="1"/>
      <c r="AW153" s="1"/>
    </row>
    <row r="154" spans="4:49" ht="18" customHeight="1">
      <c r="D154" s="1"/>
      <c r="AW154" s="1"/>
    </row>
    <row r="155" spans="4:49" ht="18" customHeight="1">
      <c r="D155" s="1"/>
      <c r="AW155" s="1"/>
    </row>
    <row r="156" spans="4:49" ht="18" customHeight="1">
      <c r="D156" s="1"/>
      <c r="AW156" s="1"/>
    </row>
    <row r="157" spans="4:49" ht="18" customHeight="1">
      <c r="D157" s="1"/>
      <c r="AW157" s="1"/>
    </row>
    <row r="158" spans="4:49" ht="18" customHeight="1">
      <c r="D158" s="1"/>
      <c r="AW158" s="1"/>
    </row>
    <row r="159" spans="4:49" ht="18" customHeight="1">
      <c r="D159" s="1"/>
      <c r="AW159" s="1"/>
    </row>
    <row r="160" spans="4:49" ht="18" customHeight="1">
      <c r="D160" s="1"/>
      <c r="AW160" s="1"/>
    </row>
    <row r="161" spans="4:49" ht="18" customHeight="1">
      <c r="D161" s="1"/>
      <c r="AW161" s="1"/>
    </row>
    <row r="162" spans="4:49" ht="18" customHeight="1">
      <c r="D162" s="1"/>
      <c r="AW162" s="1"/>
    </row>
    <row r="163" spans="4:49" ht="18" customHeight="1">
      <c r="D163" s="1"/>
      <c r="AW163" s="1"/>
    </row>
    <row r="164" spans="4:49" ht="18" customHeight="1">
      <c r="D164" s="1"/>
      <c r="AW164" s="1"/>
    </row>
    <row r="165" spans="4:49" ht="18" customHeight="1">
      <c r="D165" s="1"/>
      <c r="AW165" s="1"/>
    </row>
    <row r="166" spans="4:49" ht="18" customHeight="1">
      <c r="D166" s="1"/>
      <c r="AW166" s="1"/>
    </row>
    <row r="167" spans="4:49" ht="18" customHeight="1">
      <c r="D167" s="1"/>
      <c r="AW167" s="1"/>
    </row>
    <row r="168" spans="4:49" ht="18" customHeight="1">
      <c r="D168" s="1"/>
      <c r="AW168" s="1"/>
    </row>
    <row r="169" spans="4:49" ht="18" customHeight="1">
      <c r="D169" s="1"/>
      <c r="AW169" s="1"/>
    </row>
    <row r="170" spans="4:49" ht="18" customHeight="1">
      <c r="D170" s="1"/>
      <c r="AW170" s="1"/>
    </row>
    <row r="171" spans="4:49" ht="18" customHeight="1">
      <c r="D171" s="1"/>
      <c r="AW171" s="1"/>
    </row>
    <row r="172" spans="4:49" ht="18" customHeight="1">
      <c r="D172" s="1"/>
      <c r="AW172" s="1"/>
    </row>
    <row r="173" spans="4:49" ht="18" customHeight="1">
      <c r="D173" s="1"/>
      <c r="AW173" s="1"/>
    </row>
    <row r="174" spans="4:49" ht="18" customHeight="1">
      <c r="D174" s="1"/>
      <c r="AW174" s="1"/>
    </row>
    <row r="175" spans="4:49" ht="18" customHeight="1">
      <c r="D175" s="1"/>
      <c r="AW175" s="1"/>
    </row>
    <row r="176" spans="4:49" ht="18" customHeight="1">
      <c r="D176" s="1"/>
      <c r="AW176" s="1"/>
    </row>
    <row r="177" spans="4:49" ht="18" customHeight="1">
      <c r="D177" s="1"/>
      <c r="AW177" s="1"/>
    </row>
    <row r="178" spans="4:49" ht="18" customHeight="1">
      <c r="D178" s="1"/>
      <c r="AW178" s="1"/>
    </row>
    <row r="179" spans="4:49" ht="18" customHeight="1">
      <c r="D179" s="1"/>
      <c r="AW179" s="1"/>
    </row>
    <row r="180" spans="4:49" ht="18" customHeight="1">
      <c r="D180" s="1"/>
      <c r="AW180" s="1"/>
    </row>
    <row r="181" spans="4:49" ht="18" customHeight="1">
      <c r="D181" s="1"/>
      <c r="AW181" s="1"/>
    </row>
    <row r="182" spans="4:49" ht="18" customHeight="1">
      <c r="D182" s="1"/>
      <c r="AW182" s="1"/>
    </row>
    <row r="183" spans="4:49" ht="18" customHeight="1">
      <c r="D183" s="1"/>
      <c r="AW183" s="1"/>
    </row>
    <row r="184" spans="4:49" ht="18" customHeight="1">
      <c r="D184" s="1"/>
      <c r="AW184" s="1"/>
    </row>
  </sheetData>
  <sheetProtection/>
  <mergeCells count="85">
    <mergeCell ref="I26:J26"/>
    <mergeCell ref="AY26:AZ26"/>
    <mergeCell ref="A9:AZ9"/>
    <mergeCell ref="I23:J23"/>
    <mergeCell ref="AY23:AZ23"/>
    <mergeCell ref="I24:J24"/>
    <mergeCell ref="AY24:AZ24"/>
    <mergeCell ref="I25:J25"/>
    <mergeCell ref="AY25:AZ25"/>
    <mergeCell ref="I20:J20"/>
    <mergeCell ref="AY20:AZ20"/>
    <mergeCell ref="I21:J21"/>
    <mergeCell ref="AY21:AZ21"/>
    <mergeCell ref="I22:J22"/>
    <mergeCell ref="AY22:AZ22"/>
    <mergeCell ref="I17:J17"/>
    <mergeCell ref="AY17:AZ17"/>
    <mergeCell ref="I18:J18"/>
    <mergeCell ref="AY18:AZ18"/>
    <mergeCell ref="I19:J19"/>
    <mergeCell ref="AY19:AZ19"/>
    <mergeCell ref="I14:J14"/>
    <mergeCell ref="AY14:AZ14"/>
    <mergeCell ref="I15:J15"/>
    <mergeCell ref="AY15:AZ15"/>
    <mergeCell ref="I16:J16"/>
    <mergeCell ref="AY16:AZ16"/>
    <mergeCell ref="I11:J11"/>
    <mergeCell ref="AY11:AZ11"/>
    <mergeCell ref="I12:J12"/>
    <mergeCell ref="AY12:AZ12"/>
    <mergeCell ref="I13:J13"/>
    <mergeCell ref="AY13:AZ13"/>
    <mergeCell ref="I7:J7"/>
    <mergeCell ref="AY7:AZ7"/>
    <mergeCell ref="I8:J8"/>
    <mergeCell ref="AY8:AZ8"/>
    <mergeCell ref="I10:J10"/>
    <mergeCell ref="AY10:AZ10"/>
    <mergeCell ref="AO5:AO6"/>
    <mergeCell ref="AP5:AR5"/>
    <mergeCell ref="AS5:AS6"/>
    <mergeCell ref="AT5:AV5"/>
    <mergeCell ref="AW5:AX5"/>
    <mergeCell ref="AY5:AZ6"/>
    <mergeCell ref="AI5:AI6"/>
    <mergeCell ref="AJ5:AJ6"/>
    <mergeCell ref="AK5:AK6"/>
    <mergeCell ref="AL5:AL6"/>
    <mergeCell ref="AM5:AM6"/>
    <mergeCell ref="AN5:AN6"/>
    <mergeCell ref="AC5:AC6"/>
    <mergeCell ref="AD5:AD6"/>
    <mergeCell ref="AE5:AE6"/>
    <mergeCell ref="AF5:AF6"/>
    <mergeCell ref="AG5:AG6"/>
    <mergeCell ref="AH5:AH6"/>
    <mergeCell ref="W5:W6"/>
    <mergeCell ref="X5:X6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B1:AZ1"/>
    <mergeCell ref="B2:AZ2"/>
    <mergeCell ref="B3:AZ3"/>
    <mergeCell ref="F4:J4"/>
    <mergeCell ref="AR4:AZ4"/>
    <mergeCell ref="A5:A6"/>
    <mergeCell ref="B5:C5"/>
    <mergeCell ref="D5:E5"/>
    <mergeCell ref="F5:H5"/>
    <mergeCell ref="I5:J6"/>
  </mergeCells>
  <printOptions horizontalCentered="1"/>
  <pageMargins left="0.5" right="0.5" top="0.393700787401575" bottom="0.2" header="0.236220472440945" footer="0.19"/>
  <pageSetup horizontalDpi="600" verticalDpi="600" orientation="landscape" paperSize="14" scale="47" r:id="rId2"/>
  <rowBreaks count="1" manualBreakCount="1">
    <brk id="27" max="52" man="1"/>
  </rowBreaks>
  <colBreaks count="1" manualBreakCount="1">
    <brk id="5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BA184"/>
  <sheetViews>
    <sheetView view="pageBreakPreview" zoomScale="70" zoomScaleNormal="70" zoomScaleSheetLayoutView="70" zoomScalePageLayoutView="150" workbookViewId="0" topLeftCell="B1">
      <selection activeCell="K4" sqref="K1:K16384"/>
    </sheetView>
  </sheetViews>
  <sheetFormatPr defaultColWidth="8.88671875" defaultRowHeight="15"/>
  <cols>
    <col min="1" max="1" width="3.99609375" style="1" customWidth="1"/>
    <col min="2" max="2" width="10.88671875" style="3" customWidth="1"/>
    <col min="3" max="3" width="6.4453125" style="4" customWidth="1"/>
    <col min="4" max="4" width="10.88671875" style="51" customWidth="1"/>
    <col min="5" max="5" width="6.3359375" style="4" customWidth="1"/>
    <col min="6" max="6" width="10.3359375" style="1" customWidth="1"/>
    <col min="7" max="7" width="9.6640625" style="3" customWidth="1"/>
    <col min="8" max="8" width="6.88671875" style="4" customWidth="1"/>
    <col min="9" max="9" width="3.5546875" style="1" bestFit="1" customWidth="1"/>
    <col min="10" max="10" width="4.99609375" style="52" bestFit="1" customWidth="1"/>
    <col min="11" max="34" width="8.4453125" style="1" customWidth="1"/>
    <col min="35" max="35" width="7.6640625" style="1" customWidth="1"/>
    <col min="36" max="36" width="7.3359375" style="105" customWidth="1"/>
    <col min="37" max="37" width="8.4453125" style="105" customWidth="1"/>
    <col min="38" max="38" width="6.6640625" style="105" customWidth="1"/>
    <col min="39" max="39" width="8.5546875" style="105" customWidth="1"/>
    <col min="40" max="40" width="7.3359375" style="105" customWidth="1"/>
    <col min="41" max="41" width="7.4453125" style="105" customWidth="1"/>
    <col min="42" max="42" width="6.10546875" style="1" customWidth="1"/>
    <col min="43" max="44" width="5.3359375" style="1" customWidth="1"/>
    <col min="45" max="45" width="8.5546875" style="1" customWidth="1"/>
    <col min="46" max="46" width="9.4453125" style="1" customWidth="1"/>
    <col min="47" max="47" width="11.4453125" style="3" customWidth="1"/>
    <col min="48" max="48" width="6.6640625" style="4" customWidth="1"/>
    <col min="49" max="49" width="11.3359375" style="51" customWidth="1"/>
    <col min="50" max="50" width="5.4453125" style="4" customWidth="1"/>
    <col min="51" max="51" width="3.5546875" style="52" bestFit="1" customWidth="1"/>
    <col min="52" max="52" width="5.4453125" style="52" customWidth="1"/>
    <col min="53" max="53" width="10.6640625" style="1" customWidth="1"/>
    <col min="54" max="16384" width="8.88671875" style="1" customWidth="1"/>
  </cols>
  <sheetData>
    <row r="1" spans="2:52" ht="18.75" customHeight="1">
      <c r="B1" s="122" t="s">
        <v>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</row>
    <row r="2" spans="2:52" ht="24.75" customHeight="1">
      <c r="B2" s="122" t="s">
        <v>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</row>
    <row r="3" spans="2:52" ht="30.75" customHeight="1">
      <c r="B3" s="122" t="s">
        <v>2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</row>
    <row r="4" spans="1:52" s="10" customFormat="1" ht="17.25" customHeight="1">
      <c r="A4" s="2" t="s">
        <v>3</v>
      </c>
      <c r="B4" s="3"/>
      <c r="C4" s="4"/>
      <c r="D4" s="5"/>
      <c r="E4" s="6"/>
      <c r="F4" s="123"/>
      <c r="G4" s="123"/>
      <c r="H4" s="123"/>
      <c r="I4" s="123"/>
      <c r="J4" s="123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8"/>
      <c r="AJ4" s="95"/>
      <c r="AK4" s="95"/>
      <c r="AL4" s="95"/>
      <c r="AM4" s="95"/>
      <c r="AN4" s="96"/>
      <c r="AO4" s="95"/>
      <c r="AP4" s="9"/>
      <c r="AQ4" s="7"/>
      <c r="AR4" s="124"/>
      <c r="AS4" s="124"/>
      <c r="AT4" s="124"/>
      <c r="AU4" s="124"/>
      <c r="AV4" s="124"/>
      <c r="AW4" s="124"/>
      <c r="AX4" s="124"/>
      <c r="AY4" s="124"/>
      <c r="AZ4" s="124"/>
    </row>
    <row r="5" spans="1:52" s="11" customFormat="1" ht="34.5" customHeight="1">
      <c r="A5" s="116" t="s">
        <v>4</v>
      </c>
      <c r="B5" s="125" t="s">
        <v>5</v>
      </c>
      <c r="C5" s="125"/>
      <c r="D5" s="125" t="s">
        <v>6</v>
      </c>
      <c r="E5" s="125"/>
      <c r="F5" s="125" t="s">
        <v>7</v>
      </c>
      <c r="G5" s="125"/>
      <c r="H5" s="125"/>
      <c r="I5" s="116" t="s">
        <v>8</v>
      </c>
      <c r="J5" s="116"/>
      <c r="K5" s="120" t="s">
        <v>67</v>
      </c>
      <c r="L5" s="120" t="s">
        <v>68</v>
      </c>
      <c r="M5" s="120" t="s">
        <v>69</v>
      </c>
      <c r="N5" s="120" t="s">
        <v>70</v>
      </c>
      <c r="O5" s="120" t="s">
        <v>71</v>
      </c>
      <c r="P5" s="120" t="s">
        <v>72</v>
      </c>
      <c r="Q5" s="120" t="s">
        <v>73</v>
      </c>
      <c r="R5" s="120" t="s">
        <v>74</v>
      </c>
      <c r="S5" s="120" t="s">
        <v>75</v>
      </c>
      <c r="T5" s="120" t="s">
        <v>76</v>
      </c>
      <c r="U5" s="120" t="s">
        <v>77</v>
      </c>
      <c r="V5" s="120" t="s">
        <v>78</v>
      </c>
      <c r="W5" s="120" t="s">
        <v>79</v>
      </c>
      <c r="X5" s="120" t="s">
        <v>80</v>
      </c>
      <c r="Y5" s="120" t="s">
        <v>81</v>
      </c>
      <c r="Z5" s="120" t="s">
        <v>82</v>
      </c>
      <c r="AA5" s="120" t="s">
        <v>83</v>
      </c>
      <c r="AB5" s="120" t="s">
        <v>84</v>
      </c>
      <c r="AC5" s="120" t="s">
        <v>85</v>
      </c>
      <c r="AD5" s="120" t="s">
        <v>86</v>
      </c>
      <c r="AE5" s="120" t="s">
        <v>87</v>
      </c>
      <c r="AF5" s="120" t="s">
        <v>88</v>
      </c>
      <c r="AG5" s="120" t="s">
        <v>89</v>
      </c>
      <c r="AH5" s="120" t="s">
        <v>90</v>
      </c>
      <c r="AI5" s="116" t="s">
        <v>9</v>
      </c>
      <c r="AJ5" s="116" t="s">
        <v>10</v>
      </c>
      <c r="AK5" s="116" t="s">
        <v>11</v>
      </c>
      <c r="AL5" s="116" t="s">
        <v>12</v>
      </c>
      <c r="AM5" s="116" t="s">
        <v>13</v>
      </c>
      <c r="AN5" s="116" t="s">
        <v>14</v>
      </c>
      <c r="AO5" s="116" t="s">
        <v>15</v>
      </c>
      <c r="AP5" s="116" t="s">
        <v>16</v>
      </c>
      <c r="AQ5" s="116"/>
      <c r="AR5" s="116"/>
      <c r="AS5" s="116" t="s">
        <v>17</v>
      </c>
      <c r="AT5" s="116" t="s">
        <v>18</v>
      </c>
      <c r="AU5" s="116"/>
      <c r="AV5" s="116"/>
      <c r="AW5" s="116" t="s">
        <v>19</v>
      </c>
      <c r="AX5" s="116"/>
      <c r="AY5" s="116" t="s">
        <v>8</v>
      </c>
      <c r="AZ5" s="116"/>
    </row>
    <row r="6" spans="1:52" s="11" customFormat="1" ht="31.5" customHeight="1" thickBot="1">
      <c r="A6" s="116"/>
      <c r="B6" s="12" t="s">
        <v>20</v>
      </c>
      <c r="C6" s="13" t="s">
        <v>21</v>
      </c>
      <c r="D6" s="12" t="s">
        <v>20</v>
      </c>
      <c r="E6" s="13" t="s">
        <v>21</v>
      </c>
      <c r="F6" s="14" t="s">
        <v>22</v>
      </c>
      <c r="G6" s="15" t="s">
        <v>20</v>
      </c>
      <c r="H6" s="13" t="s">
        <v>21</v>
      </c>
      <c r="I6" s="116"/>
      <c r="J6" s="116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16"/>
      <c r="AJ6" s="116"/>
      <c r="AK6" s="116"/>
      <c r="AL6" s="116"/>
      <c r="AM6" s="116"/>
      <c r="AN6" s="116"/>
      <c r="AO6" s="116"/>
      <c r="AP6" s="14" t="s">
        <v>23</v>
      </c>
      <c r="AQ6" s="14" t="s">
        <v>24</v>
      </c>
      <c r="AR6" s="14" t="s">
        <v>25</v>
      </c>
      <c r="AS6" s="116"/>
      <c r="AT6" s="14" t="s">
        <v>22</v>
      </c>
      <c r="AU6" s="15" t="s">
        <v>20</v>
      </c>
      <c r="AV6" s="13" t="s">
        <v>21</v>
      </c>
      <c r="AW6" s="12" t="s">
        <v>20</v>
      </c>
      <c r="AX6" s="13" t="s">
        <v>21</v>
      </c>
      <c r="AY6" s="116"/>
      <c r="AZ6" s="116"/>
    </row>
    <row r="7" spans="1:52" s="73" customFormat="1" ht="27.75" customHeight="1">
      <c r="A7" s="14">
        <v>1</v>
      </c>
      <c r="B7" s="76">
        <v>44728</v>
      </c>
      <c r="C7" s="77">
        <v>0.3333333333333333</v>
      </c>
      <c r="D7" s="76">
        <v>44729</v>
      </c>
      <c r="E7" s="77">
        <v>0.0520833333333333</v>
      </c>
      <c r="F7" s="78" t="s">
        <v>26</v>
      </c>
      <c r="G7" s="76">
        <v>44729</v>
      </c>
      <c r="H7" s="77">
        <v>0.371527777777778</v>
      </c>
      <c r="I7" s="117" t="s">
        <v>27</v>
      </c>
      <c r="J7" s="118"/>
      <c r="K7" s="16">
        <v>209</v>
      </c>
      <c r="L7" s="16">
        <v>61</v>
      </c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>
        <v>119</v>
      </c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>
        <v>1</v>
      </c>
      <c r="AQ7" s="17">
        <v>1</v>
      </c>
      <c r="AR7" s="17">
        <v>2</v>
      </c>
      <c r="AS7" s="18">
        <f>SUM(K7:AR7)</f>
        <v>393</v>
      </c>
      <c r="AT7" s="78" t="s">
        <v>28</v>
      </c>
      <c r="AU7" s="82">
        <v>44769</v>
      </c>
      <c r="AV7" s="83">
        <v>0.90625</v>
      </c>
      <c r="AW7" s="84">
        <v>44770</v>
      </c>
      <c r="AX7" s="85">
        <v>0.694444444444444</v>
      </c>
      <c r="AY7" s="117" t="s">
        <v>29</v>
      </c>
      <c r="AZ7" s="119"/>
    </row>
    <row r="8" spans="1:52" s="73" customFormat="1" ht="27.75" customHeight="1">
      <c r="A8" s="14">
        <v>2</v>
      </c>
      <c r="B8" s="79">
        <v>44729</v>
      </c>
      <c r="C8" s="80">
        <v>0.375</v>
      </c>
      <c r="D8" s="79">
        <v>44730</v>
      </c>
      <c r="E8" s="80">
        <v>0.402777777777778</v>
      </c>
      <c r="F8" s="81" t="s">
        <v>26</v>
      </c>
      <c r="G8" s="79">
        <v>44730</v>
      </c>
      <c r="H8" s="80">
        <v>0.722222222222222</v>
      </c>
      <c r="I8" s="113" t="s">
        <v>30</v>
      </c>
      <c r="J8" s="114"/>
      <c r="K8" s="16"/>
      <c r="L8" s="16"/>
      <c r="M8" s="16"/>
      <c r="N8" s="16">
        <v>195</v>
      </c>
      <c r="O8" s="16"/>
      <c r="P8" s="16"/>
      <c r="Q8" s="16"/>
      <c r="R8" s="16">
        <v>78</v>
      </c>
      <c r="S8" s="16"/>
      <c r="T8" s="16"/>
      <c r="U8" s="16"/>
      <c r="V8" s="16"/>
      <c r="W8" s="16"/>
      <c r="X8" s="16"/>
      <c r="Y8" s="16"/>
      <c r="Z8" s="16"/>
      <c r="AA8" s="16">
        <v>116</v>
      </c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>
        <v>1</v>
      </c>
      <c r="AQ8" s="17">
        <v>1</v>
      </c>
      <c r="AR8" s="17">
        <v>2</v>
      </c>
      <c r="AS8" s="18">
        <f>SUM(K8:AR8)</f>
        <v>393</v>
      </c>
      <c r="AT8" s="81" t="s">
        <v>28</v>
      </c>
      <c r="AU8" s="86">
        <v>44771</v>
      </c>
      <c r="AV8" s="87">
        <v>0.319444444444444</v>
      </c>
      <c r="AW8" s="88">
        <v>44772</v>
      </c>
      <c r="AX8" s="85">
        <v>0.107638888888889</v>
      </c>
      <c r="AY8" s="113" t="s">
        <v>31</v>
      </c>
      <c r="AZ8" s="115"/>
    </row>
    <row r="9" spans="1:53" s="112" customFormat="1" ht="27.75" customHeight="1">
      <c r="A9" s="110" t="s">
        <v>91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</row>
    <row r="10" spans="1:53" s="74" customFormat="1" ht="27" customHeight="1">
      <c r="A10" s="14">
        <v>3</v>
      </c>
      <c r="B10" s="79">
        <v>44730</v>
      </c>
      <c r="C10" s="80">
        <v>0.7916666666666666</v>
      </c>
      <c r="D10" s="79">
        <v>44731</v>
      </c>
      <c r="E10" s="80">
        <v>0.909722222222222</v>
      </c>
      <c r="F10" s="81" t="s">
        <v>28</v>
      </c>
      <c r="G10" s="79">
        <v>44732</v>
      </c>
      <c r="H10" s="80">
        <v>0.236111111111111</v>
      </c>
      <c r="I10" s="113" t="s">
        <v>32</v>
      </c>
      <c r="J10" s="114"/>
      <c r="K10" s="16">
        <v>17</v>
      </c>
      <c r="L10" s="16"/>
      <c r="M10" s="16"/>
      <c r="N10" s="16"/>
      <c r="O10" s="16"/>
      <c r="P10" s="16">
        <v>344</v>
      </c>
      <c r="Q10" s="16">
        <v>17</v>
      </c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>
        <v>11</v>
      </c>
      <c r="AI10" s="16"/>
      <c r="AJ10" s="16"/>
      <c r="AK10" s="16"/>
      <c r="AL10" s="16"/>
      <c r="AM10" s="16"/>
      <c r="AN10" s="16"/>
      <c r="AO10" s="16"/>
      <c r="AP10" s="16">
        <v>1</v>
      </c>
      <c r="AQ10" s="17">
        <v>1</v>
      </c>
      <c r="AR10" s="17">
        <v>2</v>
      </c>
      <c r="AS10" s="18">
        <f aca="true" t="shared" si="0" ref="AS10:AS23">SUM(K10:AR10)</f>
        <v>393</v>
      </c>
      <c r="AT10" s="81" t="s">
        <v>26</v>
      </c>
      <c r="AU10" s="89">
        <v>44772</v>
      </c>
      <c r="AV10" s="90">
        <v>0.722222222222222</v>
      </c>
      <c r="AW10" s="91">
        <v>44773</v>
      </c>
      <c r="AX10" s="92">
        <v>0.496527777777778</v>
      </c>
      <c r="AY10" s="113" t="s">
        <v>33</v>
      </c>
      <c r="AZ10" s="115"/>
      <c r="BA10" s="71"/>
    </row>
    <row r="11" spans="1:52" s="71" customFormat="1" ht="27" customHeight="1">
      <c r="A11" s="14">
        <v>4</v>
      </c>
      <c r="B11" s="79">
        <v>44732</v>
      </c>
      <c r="C11" s="80">
        <v>0.3333333333333333</v>
      </c>
      <c r="D11" s="79">
        <v>44733</v>
      </c>
      <c r="E11" s="80">
        <v>0.260416666666667</v>
      </c>
      <c r="F11" s="81" t="s">
        <v>28</v>
      </c>
      <c r="G11" s="79">
        <v>44733</v>
      </c>
      <c r="H11" s="80">
        <v>0.586805555555556</v>
      </c>
      <c r="I11" s="113" t="s">
        <v>34</v>
      </c>
      <c r="J11" s="114"/>
      <c r="K11" s="16">
        <v>21</v>
      </c>
      <c r="L11" s="16"/>
      <c r="M11" s="16">
        <v>164</v>
      </c>
      <c r="N11" s="16"/>
      <c r="O11" s="16"/>
      <c r="P11" s="16"/>
      <c r="Q11" s="16"/>
      <c r="R11" s="16"/>
      <c r="S11" s="16">
        <v>124</v>
      </c>
      <c r="T11" s="16"/>
      <c r="U11" s="16"/>
      <c r="V11" s="16"/>
      <c r="W11" s="16"/>
      <c r="X11" s="16"/>
      <c r="Y11" s="16"/>
      <c r="Z11" s="16">
        <v>80</v>
      </c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>
        <v>1</v>
      </c>
      <c r="AQ11" s="17">
        <v>1</v>
      </c>
      <c r="AR11" s="17">
        <v>2</v>
      </c>
      <c r="AS11" s="18">
        <f t="shared" si="0"/>
        <v>393</v>
      </c>
      <c r="AT11" s="81" t="s">
        <v>26</v>
      </c>
      <c r="AU11" s="89">
        <v>44774</v>
      </c>
      <c r="AV11" s="90">
        <v>0.211805555555556</v>
      </c>
      <c r="AW11" s="91">
        <v>44774</v>
      </c>
      <c r="AX11" s="92">
        <v>0.986111111111111</v>
      </c>
      <c r="AY11" s="113" t="s">
        <v>35</v>
      </c>
      <c r="AZ11" s="115"/>
    </row>
    <row r="12" spans="1:52" s="71" customFormat="1" ht="27" customHeight="1">
      <c r="A12" s="14">
        <v>5</v>
      </c>
      <c r="B12" s="79">
        <v>44733</v>
      </c>
      <c r="C12" s="80">
        <v>0.5833333333333334</v>
      </c>
      <c r="D12" s="79">
        <v>44734</v>
      </c>
      <c r="E12" s="80">
        <v>0.611111111111111</v>
      </c>
      <c r="F12" s="81" t="s">
        <v>28</v>
      </c>
      <c r="G12" s="79">
        <v>44734</v>
      </c>
      <c r="H12" s="80">
        <v>0.9375</v>
      </c>
      <c r="I12" s="113" t="s">
        <v>36</v>
      </c>
      <c r="J12" s="114"/>
      <c r="K12" s="16">
        <v>62</v>
      </c>
      <c r="L12" s="16"/>
      <c r="M12" s="16"/>
      <c r="N12" s="16"/>
      <c r="O12" s="16">
        <v>187</v>
      </c>
      <c r="P12" s="16"/>
      <c r="Q12" s="16"/>
      <c r="R12" s="16"/>
      <c r="S12" s="16"/>
      <c r="T12" s="16"/>
      <c r="U12" s="16"/>
      <c r="V12" s="16">
        <v>85</v>
      </c>
      <c r="W12" s="16"/>
      <c r="X12" s="16">
        <v>55</v>
      </c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>
        <v>1</v>
      </c>
      <c r="AQ12" s="17">
        <v>1</v>
      </c>
      <c r="AR12" s="17">
        <v>2</v>
      </c>
      <c r="AS12" s="18">
        <f t="shared" si="0"/>
        <v>393</v>
      </c>
      <c r="AT12" s="81" t="s">
        <v>26</v>
      </c>
      <c r="AU12" s="89">
        <v>44775</v>
      </c>
      <c r="AV12" s="90">
        <v>0.652777777777778</v>
      </c>
      <c r="AW12" s="91">
        <v>44776</v>
      </c>
      <c r="AX12" s="92">
        <v>0.427083333333333</v>
      </c>
      <c r="AY12" s="113" t="s">
        <v>37</v>
      </c>
      <c r="AZ12" s="115"/>
    </row>
    <row r="13" spans="1:53" s="71" customFormat="1" ht="27" customHeight="1">
      <c r="A13" s="14">
        <v>6</v>
      </c>
      <c r="B13" s="79">
        <v>44734</v>
      </c>
      <c r="C13" s="80">
        <v>0.5833333333333334</v>
      </c>
      <c r="D13" s="79">
        <v>44735</v>
      </c>
      <c r="E13" s="80">
        <v>0.607638888888889</v>
      </c>
      <c r="F13" s="81" t="s">
        <v>28</v>
      </c>
      <c r="G13" s="79">
        <v>44735</v>
      </c>
      <c r="H13" s="80">
        <v>0.934027777777778</v>
      </c>
      <c r="I13" s="113" t="s">
        <v>38</v>
      </c>
      <c r="J13" s="114"/>
      <c r="K13" s="16"/>
      <c r="L13" s="16"/>
      <c r="M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>
        <v>389</v>
      </c>
      <c r="AK13" s="16"/>
      <c r="AL13" s="16"/>
      <c r="AM13" s="16"/>
      <c r="AN13" s="16"/>
      <c r="AO13" s="16"/>
      <c r="AP13" s="16">
        <v>1</v>
      </c>
      <c r="AQ13" s="17">
        <v>1</v>
      </c>
      <c r="AR13" s="17">
        <v>2</v>
      </c>
      <c r="AS13" s="18">
        <f t="shared" si="0"/>
        <v>393</v>
      </c>
      <c r="AT13" s="81" t="s">
        <v>26</v>
      </c>
      <c r="AU13" s="89">
        <v>44776</v>
      </c>
      <c r="AV13" s="90">
        <v>0.291666666666667</v>
      </c>
      <c r="AW13" s="91">
        <v>44777</v>
      </c>
      <c r="AX13" s="92">
        <v>0.0659722222222222</v>
      </c>
      <c r="AY13" s="113" t="s">
        <v>39</v>
      </c>
      <c r="AZ13" s="115"/>
      <c r="BA13" s="72"/>
    </row>
    <row r="14" spans="1:53" s="71" customFormat="1" ht="27" customHeight="1">
      <c r="A14" s="14">
        <v>7</v>
      </c>
      <c r="B14" s="79">
        <v>44734</v>
      </c>
      <c r="C14" s="80">
        <v>0.7916666666666666</v>
      </c>
      <c r="D14" s="79">
        <v>44735</v>
      </c>
      <c r="E14" s="80">
        <v>0.993055555555556</v>
      </c>
      <c r="F14" s="81" t="s">
        <v>28</v>
      </c>
      <c r="G14" s="79">
        <v>44736</v>
      </c>
      <c r="H14" s="80">
        <v>0.319444444444444</v>
      </c>
      <c r="I14" s="113" t="s">
        <v>40</v>
      </c>
      <c r="J14" s="114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>
        <v>389</v>
      </c>
      <c r="AK14" s="16"/>
      <c r="AL14" s="16"/>
      <c r="AM14" s="16"/>
      <c r="AN14" s="16"/>
      <c r="AO14" s="16"/>
      <c r="AP14" s="16">
        <v>1</v>
      </c>
      <c r="AQ14" s="17">
        <v>1</v>
      </c>
      <c r="AR14" s="17">
        <v>2</v>
      </c>
      <c r="AS14" s="18">
        <f t="shared" si="0"/>
        <v>393</v>
      </c>
      <c r="AT14" s="81" t="s">
        <v>26</v>
      </c>
      <c r="AU14" s="89">
        <v>44777</v>
      </c>
      <c r="AV14" s="90">
        <v>0.0833333333333333</v>
      </c>
      <c r="AW14" s="91">
        <v>44777</v>
      </c>
      <c r="AX14" s="92">
        <v>0.857638888888889</v>
      </c>
      <c r="AY14" s="113" t="s">
        <v>41</v>
      </c>
      <c r="AZ14" s="115"/>
      <c r="BA14" s="72"/>
    </row>
    <row r="15" spans="1:53" s="71" customFormat="1" ht="27" customHeight="1">
      <c r="A15" s="14">
        <v>8</v>
      </c>
      <c r="B15" s="79">
        <v>44735</v>
      </c>
      <c r="C15" s="80">
        <v>0.7916666666666666</v>
      </c>
      <c r="D15" s="79">
        <v>44736</v>
      </c>
      <c r="E15" s="80">
        <v>0.958333333333333</v>
      </c>
      <c r="F15" s="81" t="s">
        <v>28</v>
      </c>
      <c r="G15" s="79">
        <v>44737</v>
      </c>
      <c r="H15" s="80">
        <v>0.284722222222222</v>
      </c>
      <c r="I15" s="113" t="s">
        <v>42</v>
      </c>
      <c r="J15" s="114"/>
      <c r="K15" s="16">
        <v>8</v>
      </c>
      <c r="L15" s="16"/>
      <c r="M15" s="16"/>
      <c r="N15" s="16"/>
      <c r="O15" s="16"/>
      <c r="P15" s="16"/>
      <c r="Q15" s="16"/>
      <c r="R15" s="16">
        <v>64</v>
      </c>
      <c r="S15" s="16"/>
      <c r="T15" s="16"/>
      <c r="U15" s="16"/>
      <c r="V15" s="16"/>
      <c r="W15" s="16"/>
      <c r="X15" s="16"/>
      <c r="Y15" s="16">
        <v>120</v>
      </c>
      <c r="Z15" s="16"/>
      <c r="AA15" s="16"/>
      <c r="AB15" s="16"/>
      <c r="AC15" s="16"/>
      <c r="AD15" s="16"/>
      <c r="AE15" s="16"/>
      <c r="AF15" s="16">
        <v>53</v>
      </c>
      <c r="AG15" s="16"/>
      <c r="AH15" s="16"/>
      <c r="AI15" s="16"/>
      <c r="AJ15" s="16">
        <f>922-778</f>
        <v>144</v>
      </c>
      <c r="AK15" s="16"/>
      <c r="AL15" s="16"/>
      <c r="AM15" s="16"/>
      <c r="AN15" s="16"/>
      <c r="AO15" s="16"/>
      <c r="AP15" s="16">
        <v>1</v>
      </c>
      <c r="AQ15" s="17">
        <v>1</v>
      </c>
      <c r="AR15" s="17">
        <v>2</v>
      </c>
      <c r="AS15" s="18">
        <f t="shared" si="0"/>
        <v>393</v>
      </c>
      <c r="AT15" s="81" t="s">
        <v>26</v>
      </c>
      <c r="AU15" s="89">
        <v>44777</v>
      </c>
      <c r="AV15" s="90">
        <v>0.722222222222222</v>
      </c>
      <c r="AW15" s="91">
        <v>44778</v>
      </c>
      <c r="AX15" s="92">
        <v>0.496527777777778</v>
      </c>
      <c r="AY15" s="113" t="s">
        <v>43</v>
      </c>
      <c r="AZ15" s="115"/>
      <c r="BA15" s="72"/>
    </row>
    <row r="16" spans="1:53" s="71" customFormat="1" ht="27" customHeight="1">
      <c r="A16" s="14">
        <v>9</v>
      </c>
      <c r="B16" s="79">
        <v>44736</v>
      </c>
      <c r="C16" s="80">
        <v>0.375</v>
      </c>
      <c r="D16" s="79">
        <v>44737</v>
      </c>
      <c r="E16" s="80">
        <v>0.368055555555556</v>
      </c>
      <c r="F16" s="81" t="s">
        <v>28</v>
      </c>
      <c r="G16" s="79">
        <v>44737</v>
      </c>
      <c r="H16" s="80">
        <v>0.694444444444444</v>
      </c>
      <c r="I16" s="113" t="s">
        <v>44</v>
      </c>
      <c r="J16" s="114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>
        <v>389</v>
      </c>
      <c r="AL16" s="16"/>
      <c r="AM16" s="16"/>
      <c r="AN16" s="16"/>
      <c r="AO16" s="16"/>
      <c r="AP16" s="16">
        <v>1</v>
      </c>
      <c r="AQ16" s="17">
        <v>1</v>
      </c>
      <c r="AR16" s="17">
        <v>2</v>
      </c>
      <c r="AS16" s="18">
        <f t="shared" si="0"/>
        <v>393</v>
      </c>
      <c r="AT16" s="81" t="s">
        <v>26</v>
      </c>
      <c r="AU16" s="89">
        <v>44778</v>
      </c>
      <c r="AV16" s="90">
        <v>0.510416666666667</v>
      </c>
      <c r="AW16" s="91">
        <v>44779</v>
      </c>
      <c r="AX16" s="92">
        <v>0.284722222222222</v>
      </c>
      <c r="AY16" s="113" t="s">
        <v>45</v>
      </c>
      <c r="AZ16" s="115"/>
      <c r="BA16" s="72"/>
    </row>
    <row r="17" spans="1:53" s="71" customFormat="1" ht="27" customHeight="1">
      <c r="A17" s="14">
        <v>10</v>
      </c>
      <c r="B17" s="79">
        <v>44737</v>
      </c>
      <c r="C17" s="80">
        <v>0.3333333333333333</v>
      </c>
      <c r="D17" s="79">
        <v>44738</v>
      </c>
      <c r="E17" s="80">
        <v>0.336805555555556</v>
      </c>
      <c r="F17" s="81" t="s">
        <v>28</v>
      </c>
      <c r="G17" s="79">
        <v>44738</v>
      </c>
      <c r="H17" s="80">
        <v>0.663194444444444</v>
      </c>
      <c r="I17" s="113" t="s">
        <v>46</v>
      </c>
      <c r="J17" s="114"/>
      <c r="K17" s="16">
        <v>11</v>
      </c>
      <c r="L17" s="16"/>
      <c r="M17" s="16"/>
      <c r="N17" s="16"/>
      <c r="O17" s="16"/>
      <c r="P17" s="16"/>
      <c r="Q17" s="16"/>
      <c r="R17" s="16"/>
      <c r="S17" s="16"/>
      <c r="T17" s="16"/>
      <c r="U17" s="16">
        <v>186</v>
      </c>
      <c r="V17" s="16"/>
      <c r="W17" s="16"/>
      <c r="X17" s="16"/>
      <c r="Y17" s="16"/>
      <c r="Z17" s="16"/>
      <c r="AA17" s="16"/>
      <c r="AB17" s="16"/>
      <c r="AC17" s="16"/>
      <c r="AD17" s="16">
        <v>86</v>
      </c>
      <c r="AE17" s="16"/>
      <c r="AF17" s="16"/>
      <c r="AG17" s="16"/>
      <c r="AH17" s="16"/>
      <c r="AI17" s="16"/>
      <c r="AJ17" s="16"/>
      <c r="AK17" s="16">
        <v>106</v>
      </c>
      <c r="AL17" s="16"/>
      <c r="AM17" s="16"/>
      <c r="AN17" s="16"/>
      <c r="AO17" s="16"/>
      <c r="AP17" s="16">
        <v>1</v>
      </c>
      <c r="AQ17" s="17">
        <v>1</v>
      </c>
      <c r="AR17" s="17">
        <v>2</v>
      </c>
      <c r="AS17" s="18">
        <f t="shared" si="0"/>
        <v>393</v>
      </c>
      <c r="AT17" s="81" t="s">
        <v>26</v>
      </c>
      <c r="AU17" s="89">
        <v>44779</v>
      </c>
      <c r="AV17" s="90">
        <v>0.215277777777778</v>
      </c>
      <c r="AW17" s="91">
        <v>44779</v>
      </c>
      <c r="AX17" s="92">
        <v>0.989583333333333</v>
      </c>
      <c r="AY17" s="113" t="s">
        <v>47</v>
      </c>
      <c r="AZ17" s="115"/>
      <c r="BA17" s="72"/>
    </row>
    <row r="18" spans="1:53" s="71" customFormat="1" ht="27" customHeight="1">
      <c r="A18" s="14">
        <v>11</v>
      </c>
      <c r="B18" s="79">
        <v>44737</v>
      </c>
      <c r="C18" s="80">
        <v>0.7916666666666666</v>
      </c>
      <c r="D18" s="79">
        <v>44738</v>
      </c>
      <c r="E18" s="80">
        <v>0.815972222222222</v>
      </c>
      <c r="F18" s="81" t="s">
        <v>28</v>
      </c>
      <c r="G18" s="79">
        <v>44739</v>
      </c>
      <c r="H18" s="80">
        <v>0.142361111111111</v>
      </c>
      <c r="I18" s="113" t="s">
        <v>48</v>
      </c>
      <c r="J18" s="114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>
        <v>389</v>
      </c>
      <c r="AM18" s="16"/>
      <c r="AN18" s="16"/>
      <c r="AO18" s="16"/>
      <c r="AP18" s="16">
        <v>1</v>
      </c>
      <c r="AQ18" s="17">
        <v>1</v>
      </c>
      <c r="AR18" s="17">
        <v>2</v>
      </c>
      <c r="AS18" s="18">
        <f t="shared" si="0"/>
        <v>393</v>
      </c>
      <c r="AT18" s="81" t="s">
        <v>26</v>
      </c>
      <c r="AU18" s="89">
        <v>44779</v>
      </c>
      <c r="AV18" s="90">
        <v>0.940972222222222</v>
      </c>
      <c r="AW18" s="91">
        <v>44780</v>
      </c>
      <c r="AX18" s="92">
        <v>0.715277777777778</v>
      </c>
      <c r="AY18" s="113" t="s">
        <v>49</v>
      </c>
      <c r="AZ18" s="115"/>
      <c r="BA18" s="72"/>
    </row>
    <row r="19" spans="1:53" s="71" customFormat="1" ht="27" customHeight="1">
      <c r="A19" s="14">
        <v>12</v>
      </c>
      <c r="B19" s="79">
        <v>44738</v>
      </c>
      <c r="C19" s="80">
        <v>0.7916666666666666</v>
      </c>
      <c r="D19" s="79">
        <v>44739</v>
      </c>
      <c r="E19" s="80">
        <v>0.899305555555556</v>
      </c>
      <c r="F19" s="81" t="s">
        <v>28</v>
      </c>
      <c r="G19" s="79">
        <v>44740</v>
      </c>
      <c r="H19" s="80">
        <v>0.225694444444444</v>
      </c>
      <c r="I19" s="113" t="s">
        <v>50</v>
      </c>
      <c r="J19" s="114"/>
      <c r="K19" s="16">
        <v>167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>
        <v>45</v>
      </c>
      <c r="AC19" s="16"/>
      <c r="AD19" s="16"/>
      <c r="AE19" s="16"/>
      <c r="AF19" s="16"/>
      <c r="AG19" s="16">
        <v>74</v>
      </c>
      <c r="AH19" s="16"/>
      <c r="AI19" s="16"/>
      <c r="AJ19" s="16"/>
      <c r="AK19" s="16"/>
      <c r="AL19" s="16">
        <v>103</v>
      </c>
      <c r="AM19" s="16"/>
      <c r="AN19" s="16"/>
      <c r="AO19" s="16"/>
      <c r="AP19" s="16">
        <v>1</v>
      </c>
      <c r="AQ19" s="17">
        <v>1</v>
      </c>
      <c r="AR19" s="17">
        <v>2</v>
      </c>
      <c r="AS19" s="18">
        <f t="shared" si="0"/>
        <v>393</v>
      </c>
      <c r="AT19" s="81" t="s">
        <v>26</v>
      </c>
      <c r="AU19" s="89">
        <v>44780</v>
      </c>
      <c r="AV19" s="90">
        <v>0.701388888888889</v>
      </c>
      <c r="AW19" s="91">
        <v>44781</v>
      </c>
      <c r="AX19" s="92">
        <v>0.475694444444444</v>
      </c>
      <c r="AY19" s="113" t="s">
        <v>51</v>
      </c>
      <c r="AZ19" s="115"/>
      <c r="BA19" s="72"/>
    </row>
    <row r="20" spans="1:53" s="71" customFormat="1" ht="27" customHeight="1">
      <c r="A20" s="14">
        <v>13</v>
      </c>
      <c r="B20" s="79">
        <v>44739</v>
      </c>
      <c r="C20" s="80">
        <v>0.3333333333333333</v>
      </c>
      <c r="D20" s="79">
        <v>44740</v>
      </c>
      <c r="E20" s="80">
        <v>0.173611111111111</v>
      </c>
      <c r="F20" s="81" t="s">
        <v>28</v>
      </c>
      <c r="G20" s="79">
        <v>44740</v>
      </c>
      <c r="H20" s="80">
        <v>0.5</v>
      </c>
      <c r="I20" s="113" t="s">
        <v>52</v>
      </c>
      <c r="J20" s="114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>
        <v>389</v>
      </c>
      <c r="AN20" s="16"/>
      <c r="AO20" s="16"/>
      <c r="AP20" s="16">
        <v>1</v>
      </c>
      <c r="AQ20" s="17">
        <v>1</v>
      </c>
      <c r="AR20" s="17">
        <v>2</v>
      </c>
      <c r="AS20" s="18">
        <f t="shared" si="0"/>
        <v>393</v>
      </c>
      <c r="AT20" s="81" t="s">
        <v>26</v>
      </c>
      <c r="AU20" s="89">
        <v>44781</v>
      </c>
      <c r="AV20" s="90">
        <v>0.371527777777778</v>
      </c>
      <c r="AW20" s="91">
        <v>44782</v>
      </c>
      <c r="AX20" s="92">
        <v>0.145833333333333</v>
      </c>
      <c r="AY20" s="113" t="s">
        <v>53</v>
      </c>
      <c r="AZ20" s="115"/>
      <c r="BA20" s="75"/>
    </row>
    <row r="21" spans="1:53" s="71" customFormat="1" ht="27" customHeight="1">
      <c r="A21" s="14">
        <v>14</v>
      </c>
      <c r="B21" s="79">
        <v>44740</v>
      </c>
      <c r="C21" s="80">
        <v>0.333333333333333</v>
      </c>
      <c r="D21" s="79">
        <v>44741</v>
      </c>
      <c r="E21" s="80">
        <v>0.333333333333333</v>
      </c>
      <c r="F21" s="81" t="s">
        <v>28</v>
      </c>
      <c r="G21" s="79">
        <v>44741</v>
      </c>
      <c r="H21" s="80">
        <v>0.659722222222222</v>
      </c>
      <c r="I21" s="113" t="s">
        <v>54</v>
      </c>
      <c r="J21" s="114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>
        <v>389</v>
      </c>
      <c r="AJ21" s="16"/>
      <c r="AK21" s="16"/>
      <c r="AL21" s="16"/>
      <c r="AM21" s="16"/>
      <c r="AN21" s="16"/>
      <c r="AO21" s="16"/>
      <c r="AP21" s="16">
        <v>1</v>
      </c>
      <c r="AQ21" s="17">
        <v>1</v>
      </c>
      <c r="AR21" s="17">
        <v>2</v>
      </c>
      <c r="AS21" s="18">
        <f t="shared" si="0"/>
        <v>393</v>
      </c>
      <c r="AT21" s="81" t="s">
        <v>26</v>
      </c>
      <c r="AU21" s="89">
        <v>44782</v>
      </c>
      <c r="AV21" s="93">
        <v>0.0902777777777778</v>
      </c>
      <c r="AW21" s="91">
        <v>44782</v>
      </c>
      <c r="AX21" s="94">
        <v>0.864583333333333</v>
      </c>
      <c r="AY21" s="113" t="s">
        <v>55</v>
      </c>
      <c r="AZ21" s="115"/>
      <c r="BA21" s="75"/>
    </row>
    <row r="22" spans="1:53" s="71" customFormat="1" ht="27" customHeight="1">
      <c r="A22" s="14">
        <v>15</v>
      </c>
      <c r="B22" s="79">
        <v>44740</v>
      </c>
      <c r="C22" s="80">
        <v>0.7916666666666666</v>
      </c>
      <c r="D22" s="79">
        <v>44741</v>
      </c>
      <c r="E22" s="80">
        <v>0.826388888888889</v>
      </c>
      <c r="F22" s="81" t="s">
        <v>28</v>
      </c>
      <c r="G22" s="79">
        <v>44742</v>
      </c>
      <c r="H22" s="80">
        <v>0.152777777777778</v>
      </c>
      <c r="I22" s="113" t="s">
        <v>56</v>
      </c>
      <c r="J22" s="114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>
        <v>389</v>
      </c>
      <c r="AO22" s="16"/>
      <c r="AP22" s="16">
        <v>1</v>
      </c>
      <c r="AQ22" s="17">
        <v>1</v>
      </c>
      <c r="AR22" s="17">
        <v>2</v>
      </c>
      <c r="AS22" s="18">
        <f t="shared" si="0"/>
        <v>393</v>
      </c>
      <c r="AT22" s="81" t="s">
        <v>26</v>
      </c>
      <c r="AU22" s="89">
        <v>44782</v>
      </c>
      <c r="AV22" s="90">
        <v>0.736111111111111</v>
      </c>
      <c r="AW22" s="91">
        <v>44783</v>
      </c>
      <c r="AX22" s="92">
        <v>0.510416666666667</v>
      </c>
      <c r="AY22" s="113" t="s">
        <v>57</v>
      </c>
      <c r="AZ22" s="115"/>
      <c r="BA22" s="75"/>
    </row>
    <row r="23" spans="1:53" s="71" customFormat="1" ht="27" customHeight="1">
      <c r="A23" s="14">
        <v>16</v>
      </c>
      <c r="B23" s="79">
        <v>44741</v>
      </c>
      <c r="C23" s="80">
        <v>0.7916666666666666</v>
      </c>
      <c r="D23" s="79">
        <v>44742</v>
      </c>
      <c r="E23" s="80">
        <v>0.819444444444444</v>
      </c>
      <c r="F23" s="81" t="s">
        <v>28</v>
      </c>
      <c r="G23" s="79">
        <v>44743</v>
      </c>
      <c r="H23" s="80">
        <v>0.145833333333333</v>
      </c>
      <c r="I23" s="113" t="s">
        <v>58</v>
      </c>
      <c r="J23" s="114"/>
      <c r="K23" s="16">
        <v>17</v>
      </c>
      <c r="L23" s="16"/>
      <c r="M23" s="16"/>
      <c r="N23" s="16">
        <v>72</v>
      </c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>
        <v>93</v>
      </c>
      <c r="AC23" s="16"/>
      <c r="AD23" s="16"/>
      <c r="AE23" s="16">
        <v>105</v>
      </c>
      <c r="AF23" s="16"/>
      <c r="AG23" s="16"/>
      <c r="AH23" s="16"/>
      <c r="AI23" s="16"/>
      <c r="AJ23" s="16"/>
      <c r="AK23" s="16"/>
      <c r="AL23" s="16"/>
      <c r="AM23" s="16"/>
      <c r="AN23" s="16">
        <v>102</v>
      </c>
      <c r="AO23" s="16"/>
      <c r="AP23" s="16">
        <v>1</v>
      </c>
      <c r="AQ23" s="17">
        <v>1</v>
      </c>
      <c r="AR23" s="17">
        <v>2</v>
      </c>
      <c r="AS23" s="18">
        <f t="shared" si="0"/>
        <v>393</v>
      </c>
      <c r="AT23" s="81" t="s">
        <v>26</v>
      </c>
      <c r="AU23" s="89">
        <v>44783</v>
      </c>
      <c r="AV23" s="90">
        <v>0.486111111111111</v>
      </c>
      <c r="AW23" s="91">
        <v>44784</v>
      </c>
      <c r="AX23" s="92">
        <v>0.260416666666667</v>
      </c>
      <c r="AY23" s="113" t="s">
        <v>59</v>
      </c>
      <c r="AZ23" s="115"/>
      <c r="BA23" s="72"/>
    </row>
    <row r="24" spans="1:53" s="71" customFormat="1" ht="27" customHeight="1">
      <c r="A24" s="14">
        <v>17</v>
      </c>
      <c r="B24" s="79">
        <v>44742</v>
      </c>
      <c r="C24" s="80">
        <v>0.416666666666667</v>
      </c>
      <c r="D24" s="79">
        <v>44743</v>
      </c>
      <c r="E24" s="80">
        <v>0.416666666666667</v>
      </c>
      <c r="F24" s="81" t="s">
        <v>28</v>
      </c>
      <c r="G24" s="79">
        <v>44743</v>
      </c>
      <c r="H24" s="80">
        <v>0.743055555555556</v>
      </c>
      <c r="I24" s="113" t="s">
        <v>60</v>
      </c>
      <c r="J24" s="114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>
        <v>58</v>
      </c>
      <c r="AJ24" s="16"/>
      <c r="AK24" s="16"/>
      <c r="AL24" s="16"/>
      <c r="AM24" s="16"/>
      <c r="AN24" s="16"/>
      <c r="AO24" s="16">
        <v>330</v>
      </c>
      <c r="AP24" s="16">
        <v>1</v>
      </c>
      <c r="AQ24" s="17">
        <v>1</v>
      </c>
      <c r="AR24" s="17">
        <v>2</v>
      </c>
      <c r="AS24" s="18">
        <f>SUM(K24:AR24)</f>
        <v>392</v>
      </c>
      <c r="AT24" s="81" t="s">
        <v>26</v>
      </c>
      <c r="AU24" s="89">
        <v>44784</v>
      </c>
      <c r="AV24" s="90">
        <v>0.0833333333333333</v>
      </c>
      <c r="AW24" s="91">
        <v>44784</v>
      </c>
      <c r="AX24" s="92">
        <v>0.857638888888889</v>
      </c>
      <c r="AY24" s="113" t="s">
        <v>61</v>
      </c>
      <c r="AZ24" s="115"/>
      <c r="BA24" s="72"/>
    </row>
    <row r="25" spans="1:53" s="71" customFormat="1" ht="27" customHeight="1">
      <c r="A25" s="14">
        <v>18</v>
      </c>
      <c r="B25" s="79">
        <v>44743</v>
      </c>
      <c r="C25" s="80">
        <v>0.333333333333333</v>
      </c>
      <c r="D25" s="79">
        <v>44744</v>
      </c>
      <c r="E25" s="80">
        <v>0.180555555555556</v>
      </c>
      <c r="F25" s="81" t="s">
        <v>28</v>
      </c>
      <c r="G25" s="79">
        <v>44744</v>
      </c>
      <c r="H25" s="80">
        <v>0.506944444444444</v>
      </c>
      <c r="I25" s="113" t="s">
        <v>62</v>
      </c>
      <c r="J25" s="114"/>
      <c r="K25" s="16">
        <v>8</v>
      </c>
      <c r="L25" s="16"/>
      <c r="M25" s="16"/>
      <c r="N25" s="16"/>
      <c r="O25" s="16"/>
      <c r="P25" s="16"/>
      <c r="Q25" s="16"/>
      <c r="R25" s="16"/>
      <c r="S25" s="16"/>
      <c r="T25" s="16">
        <v>107</v>
      </c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>
        <v>274</v>
      </c>
      <c r="AN25" s="16"/>
      <c r="AO25" s="16"/>
      <c r="AP25" s="16">
        <v>1</v>
      </c>
      <c r="AQ25" s="17">
        <v>1</v>
      </c>
      <c r="AR25" s="17">
        <v>2</v>
      </c>
      <c r="AS25" s="18">
        <f>SUM(K25:AR25)</f>
        <v>393</v>
      </c>
      <c r="AT25" s="81" t="s">
        <v>26</v>
      </c>
      <c r="AU25" s="89">
        <v>44785</v>
      </c>
      <c r="AV25" s="90">
        <v>0.03125</v>
      </c>
      <c r="AW25" s="91">
        <v>44785</v>
      </c>
      <c r="AX25" s="92">
        <v>0.805555555555556</v>
      </c>
      <c r="AY25" s="113" t="s">
        <v>63</v>
      </c>
      <c r="AZ25" s="115"/>
      <c r="BA25" s="72"/>
    </row>
    <row r="26" spans="1:53" s="19" customFormat="1" ht="27" customHeight="1">
      <c r="A26" s="21">
        <v>19</v>
      </c>
      <c r="B26" s="79">
        <v>44743</v>
      </c>
      <c r="C26" s="80">
        <v>0.7916666666666666</v>
      </c>
      <c r="D26" s="79">
        <v>44744</v>
      </c>
      <c r="E26" s="80">
        <v>0.871527777777778</v>
      </c>
      <c r="F26" s="81" t="s">
        <v>28</v>
      </c>
      <c r="G26" s="79">
        <v>44745</v>
      </c>
      <c r="H26" s="80">
        <v>0.197916666666667</v>
      </c>
      <c r="I26" s="113" t="s">
        <v>64</v>
      </c>
      <c r="J26" s="114"/>
      <c r="K26" s="16">
        <v>15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>
        <v>157</v>
      </c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>
        <v>1</v>
      </c>
      <c r="AQ26" s="17"/>
      <c r="AR26" s="17">
        <v>1</v>
      </c>
      <c r="AS26" s="70">
        <f>SUM(K26:AR26)</f>
        <v>174</v>
      </c>
      <c r="AT26" s="81" t="s">
        <v>26</v>
      </c>
      <c r="AU26" s="89">
        <v>44785</v>
      </c>
      <c r="AV26" s="90">
        <v>0.534722222222222</v>
      </c>
      <c r="AW26" s="91">
        <v>44786</v>
      </c>
      <c r="AX26" s="92">
        <v>0.309027777777778</v>
      </c>
      <c r="AY26" s="113" t="s">
        <v>65</v>
      </c>
      <c r="AZ26" s="115"/>
      <c r="BA26" s="20"/>
    </row>
    <row r="27" spans="1:53" s="19" customFormat="1" ht="30" customHeight="1" thickBot="1">
      <c r="A27" s="22"/>
      <c r="B27" s="23"/>
      <c r="C27" s="24"/>
      <c r="D27" s="25"/>
      <c r="E27" s="26"/>
      <c r="F27" s="27"/>
      <c r="G27" s="28"/>
      <c r="H27" s="29"/>
      <c r="I27" s="27"/>
      <c r="J27" s="27"/>
      <c r="K27" s="30">
        <f aca="true" t="shared" si="1" ref="K27:T27">SUM(K7:K26)</f>
        <v>535</v>
      </c>
      <c r="L27" s="30">
        <f t="shared" si="1"/>
        <v>61</v>
      </c>
      <c r="M27" s="30">
        <f t="shared" si="1"/>
        <v>164</v>
      </c>
      <c r="N27" s="30">
        <f t="shared" si="1"/>
        <v>267</v>
      </c>
      <c r="O27" s="30">
        <f t="shared" si="1"/>
        <v>187</v>
      </c>
      <c r="P27" s="30">
        <f t="shared" si="1"/>
        <v>344</v>
      </c>
      <c r="Q27" s="30">
        <f t="shared" si="1"/>
        <v>17</v>
      </c>
      <c r="R27" s="30">
        <f t="shared" si="1"/>
        <v>142</v>
      </c>
      <c r="S27" s="30">
        <f t="shared" si="1"/>
        <v>124</v>
      </c>
      <c r="T27" s="30">
        <f t="shared" si="1"/>
        <v>107</v>
      </c>
      <c r="U27" s="30">
        <v>185</v>
      </c>
      <c r="V27" s="30">
        <f aca="true" t="shared" si="2" ref="V27:AS27">SUM(V7:V26)</f>
        <v>85</v>
      </c>
      <c r="W27" s="30">
        <f t="shared" si="2"/>
        <v>157</v>
      </c>
      <c r="X27" s="30">
        <f t="shared" si="2"/>
        <v>55</v>
      </c>
      <c r="Y27" s="30">
        <f t="shared" si="2"/>
        <v>120</v>
      </c>
      <c r="Z27" s="30">
        <f t="shared" si="2"/>
        <v>80</v>
      </c>
      <c r="AA27" s="30">
        <f t="shared" si="2"/>
        <v>116</v>
      </c>
      <c r="AB27" s="30">
        <f t="shared" si="2"/>
        <v>138</v>
      </c>
      <c r="AC27" s="30">
        <f t="shared" si="2"/>
        <v>119</v>
      </c>
      <c r="AD27" s="30">
        <f t="shared" si="2"/>
        <v>86</v>
      </c>
      <c r="AE27" s="30">
        <f t="shared" si="2"/>
        <v>105</v>
      </c>
      <c r="AF27" s="30">
        <f t="shared" si="2"/>
        <v>53</v>
      </c>
      <c r="AG27" s="30">
        <f t="shared" si="2"/>
        <v>74</v>
      </c>
      <c r="AH27" s="30">
        <f t="shared" si="2"/>
        <v>11</v>
      </c>
      <c r="AI27" s="30">
        <f t="shared" si="2"/>
        <v>447</v>
      </c>
      <c r="AJ27" s="30">
        <f t="shared" si="2"/>
        <v>922</v>
      </c>
      <c r="AK27" s="30">
        <f t="shared" si="2"/>
        <v>495</v>
      </c>
      <c r="AL27" s="30">
        <f t="shared" si="2"/>
        <v>492</v>
      </c>
      <c r="AM27" s="30">
        <f t="shared" si="2"/>
        <v>663</v>
      </c>
      <c r="AN27" s="30">
        <f t="shared" si="2"/>
        <v>491</v>
      </c>
      <c r="AO27" s="30">
        <f t="shared" si="2"/>
        <v>330</v>
      </c>
      <c r="AP27" s="30">
        <f t="shared" si="2"/>
        <v>19</v>
      </c>
      <c r="AQ27" s="30">
        <f t="shared" si="2"/>
        <v>18</v>
      </c>
      <c r="AR27" s="30">
        <f t="shared" si="2"/>
        <v>37</v>
      </c>
      <c r="AS27" s="30">
        <f t="shared" si="2"/>
        <v>7247</v>
      </c>
      <c r="AT27" s="31"/>
      <c r="AU27" s="28"/>
      <c r="AV27" s="24"/>
      <c r="AW27" s="25"/>
      <c r="AX27" s="29"/>
      <c r="AY27" s="27"/>
      <c r="AZ27" s="32"/>
      <c r="BA27" s="20"/>
    </row>
    <row r="28" spans="1:53" s="19" customFormat="1" ht="30" customHeight="1">
      <c r="A28" s="33"/>
      <c r="B28" s="34"/>
      <c r="C28" s="35"/>
      <c r="D28" s="36"/>
      <c r="E28" s="37"/>
      <c r="F28" s="33"/>
      <c r="G28" s="38"/>
      <c r="H28" s="39"/>
      <c r="I28" s="33"/>
      <c r="J28" s="33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38"/>
      <c r="AV28" s="35"/>
      <c r="AW28" s="36"/>
      <c r="AX28" s="39"/>
      <c r="AY28" s="33"/>
      <c r="AZ28" s="33"/>
      <c r="BA28" s="20"/>
    </row>
    <row r="29" spans="1:53" s="19" customFormat="1" ht="30" customHeight="1">
      <c r="A29" s="33"/>
      <c r="B29" s="34"/>
      <c r="C29" s="41" t="s">
        <v>66</v>
      </c>
      <c r="D29" s="36"/>
      <c r="E29" s="37"/>
      <c r="F29" s="33"/>
      <c r="G29" s="38"/>
      <c r="H29" s="39"/>
      <c r="I29" s="33"/>
      <c r="J29" s="33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>
        <v>447</v>
      </c>
      <c r="AJ29" s="97">
        <v>922</v>
      </c>
      <c r="AK29" s="97">
        <v>496</v>
      </c>
      <c r="AL29" s="97">
        <v>491</v>
      </c>
      <c r="AM29" s="97">
        <v>663</v>
      </c>
      <c r="AN29" s="97">
        <v>491</v>
      </c>
      <c r="AO29" s="97">
        <v>330</v>
      </c>
      <c r="AP29" s="42"/>
      <c r="AQ29" s="42"/>
      <c r="AR29" s="43"/>
      <c r="AS29" s="44">
        <v>7160</v>
      </c>
      <c r="AT29" s="40"/>
      <c r="AU29" s="38"/>
      <c r="AV29" s="35"/>
      <c r="AW29" s="36"/>
      <c r="AX29" s="39"/>
      <c r="AY29" s="33"/>
      <c r="AZ29" s="33"/>
      <c r="BA29" s="20"/>
    </row>
    <row r="30" spans="1:53" s="19" customFormat="1" ht="30" customHeight="1">
      <c r="A30" s="33"/>
      <c r="B30" s="34"/>
      <c r="C30" s="35"/>
      <c r="D30" s="36"/>
      <c r="E30" s="37"/>
      <c r="F30" s="33"/>
      <c r="G30" s="38"/>
      <c r="H30" s="39"/>
      <c r="I30" s="33"/>
      <c r="J30" s="33"/>
      <c r="K30" s="40">
        <v>536</v>
      </c>
      <c r="L30" s="40">
        <v>61</v>
      </c>
      <c r="M30" s="40">
        <v>164</v>
      </c>
      <c r="N30" s="40">
        <v>266</v>
      </c>
      <c r="O30" s="40">
        <v>187</v>
      </c>
      <c r="P30" s="40">
        <v>344</v>
      </c>
      <c r="Q30" s="40">
        <v>17</v>
      </c>
      <c r="R30" s="40">
        <v>142</v>
      </c>
      <c r="S30" s="40">
        <v>124</v>
      </c>
      <c r="T30" s="40">
        <v>107</v>
      </c>
      <c r="U30" s="40">
        <v>185</v>
      </c>
      <c r="V30" s="40">
        <v>85</v>
      </c>
      <c r="W30" s="40">
        <v>157</v>
      </c>
      <c r="X30" s="40">
        <v>55</v>
      </c>
      <c r="Y30" s="40">
        <v>120</v>
      </c>
      <c r="Z30" s="40">
        <v>80</v>
      </c>
      <c r="AA30" s="40">
        <v>116</v>
      </c>
      <c r="AB30" s="40">
        <v>138</v>
      </c>
      <c r="AC30" s="40">
        <v>119</v>
      </c>
      <c r="AD30" s="40">
        <v>86</v>
      </c>
      <c r="AE30" s="40">
        <v>105</v>
      </c>
      <c r="AF30" s="40">
        <v>53</v>
      </c>
      <c r="AG30" s="40">
        <v>74</v>
      </c>
      <c r="AH30" s="40">
        <v>11</v>
      </c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>
        <v>37</v>
      </c>
      <c r="AT30" s="40"/>
      <c r="AU30" s="38"/>
      <c r="AV30" s="35"/>
      <c r="AW30" s="36"/>
      <c r="AX30" s="39"/>
      <c r="AY30" s="33"/>
      <c r="AZ30" s="33"/>
      <c r="BA30" s="20"/>
    </row>
    <row r="31" spans="1:53" s="19" customFormat="1" ht="30" customHeight="1">
      <c r="A31" s="33"/>
      <c r="B31" s="34"/>
      <c r="C31" s="35"/>
      <c r="D31" s="36"/>
      <c r="E31" s="37"/>
      <c r="F31" s="33"/>
      <c r="G31" s="38"/>
      <c r="H31" s="39"/>
      <c r="I31" s="33"/>
      <c r="J31" s="33"/>
      <c r="K31" s="40" t="str">
        <f>IF(K30=K27,"OK","CEK LAGI")</f>
        <v>CEK LAGI</v>
      </c>
      <c r="L31" s="40" t="str">
        <f aca="true" t="shared" si="3" ref="L31:AH31">IF(L30=L27,"OK","CEK LAGI")</f>
        <v>OK</v>
      </c>
      <c r="M31" s="40" t="str">
        <f t="shared" si="3"/>
        <v>OK</v>
      </c>
      <c r="N31" s="40" t="str">
        <f t="shared" si="3"/>
        <v>CEK LAGI</v>
      </c>
      <c r="O31" s="40" t="str">
        <f t="shared" si="3"/>
        <v>OK</v>
      </c>
      <c r="P31" s="40" t="str">
        <f t="shared" si="3"/>
        <v>OK</v>
      </c>
      <c r="Q31" s="40" t="str">
        <f t="shared" si="3"/>
        <v>OK</v>
      </c>
      <c r="R31" s="40" t="str">
        <f t="shared" si="3"/>
        <v>OK</v>
      </c>
      <c r="S31" s="40" t="str">
        <f t="shared" si="3"/>
        <v>OK</v>
      </c>
      <c r="T31" s="40" t="str">
        <f t="shared" si="3"/>
        <v>OK</v>
      </c>
      <c r="U31" s="40" t="str">
        <f t="shared" si="3"/>
        <v>OK</v>
      </c>
      <c r="V31" s="40" t="str">
        <f t="shared" si="3"/>
        <v>OK</v>
      </c>
      <c r="W31" s="40" t="str">
        <f t="shared" si="3"/>
        <v>OK</v>
      </c>
      <c r="X31" s="40" t="str">
        <f t="shared" si="3"/>
        <v>OK</v>
      </c>
      <c r="Y31" s="40" t="str">
        <f t="shared" si="3"/>
        <v>OK</v>
      </c>
      <c r="Z31" s="40" t="str">
        <f t="shared" si="3"/>
        <v>OK</v>
      </c>
      <c r="AA31" s="40" t="str">
        <f t="shared" si="3"/>
        <v>OK</v>
      </c>
      <c r="AB31" s="40" t="str">
        <f t="shared" si="3"/>
        <v>OK</v>
      </c>
      <c r="AC31" s="40" t="str">
        <f t="shared" si="3"/>
        <v>OK</v>
      </c>
      <c r="AD31" s="40" t="str">
        <f t="shared" si="3"/>
        <v>OK</v>
      </c>
      <c r="AE31" s="40" t="str">
        <f t="shared" si="3"/>
        <v>OK</v>
      </c>
      <c r="AF31" s="40" t="str">
        <f t="shared" si="3"/>
        <v>OK</v>
      </c>
      <c r="AG31" s="40" t="str">
        <f t="shared" si="3"/>
        <v>OK</v>
      </c>
      <c r="AH31" s="40" t="str">
        <f t="shared" si="3"/>
        <v>OK</v>
      </c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>
        <v>37</v>
      </c>
      <c r="AT31" s="40"/>
      <c r="AU31" s="38"/>
      <c r="AV31" s="35"/>
      <c r="AW31" s="36"/>
      <c r="AX31" s="39"/>
      <c r="AY31" s="33"/>
      <c r="AZ31" s="33"/>
      <c r="BA31" s="20"/>
    </row>
    <row r="32" spans="1:53" s="19" customFormat="1" ht="30" customHeight="1">
      <c r="A32" s="33"/>
      <c r="B32" s="34"/>
      <c r="C32" s="35"/>
      <c r="D32" s="36"/>
      <c r="E32" s="37"/>
      <c r="F32" s="33"/>
      <c r="G32" s="38"/>
      <c r="H32" s="39"/>
      <c r="I32" s="33"/>
      <c r="J32" s="33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>
        <f>SUM(AS29:AS31)</f>
        <v>7234</v>
      </c>
      <c r="AT32" s="40"/>
      <c r="AU32" s="38"/>
      <c r="AV32" s="35"/>
      <c r="AW32" s="36"/>
      <c r="AX32" s="39"/>
      <c r="AY32" s="33"/>
      <c r="AZ32" s="33"/>
      <c r="BA32" s="20"/>
    </row>
    <row r="33" spans="1:53" s="19" customFormat="1" ht="30" customHeight="1">
      <c r="A33" s="33"/>
      <c r="B33" s="34"/>
      <c r="C33" s="35"/>
      <c r="D33" s="36"/>
      <c r="E33" s="37"/>
      <c r="F33" s="33"/>
      <c r="G33" s="38"/>
      <c r="H33" s="39"/>
      <c r="I33" s="33"/>
      <c r="J33" s="33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38"/>
      <c r="AV33" s="35"/>
      <c r="AW33" s="36"/>
      <c r="AX33" s="39"/>
      <c r="AY33" s="33"/>
      <c r="AZ33" s="33"/>
      <c r="BA33" s="20"/>
    </row>
    <row r="34" spans="1:53" s="19" customFormat="1" ht="30" customHeight="1">
      <c r="A34" s="33"/>
      <c r="B34" s="34"/>
      <c r="C34" s="35"/>
      <c r="D34" s="36"/>
      <c r="E34" s="37"/>
      <c r="F34" s="33"/>
      <c r="G34" s="38"/>
      <c r="H34" s="39"/>
      <c r="I34" s="33"/>
      <c r="J34" s="33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38"/>
      <c r="AV34" s="35"/>
      <c r="AW34" s="36"/>
      <c r="AX34" s="39"/>
      <c r="AY34" s="33"/>
      <c r="AZ34" s="33"/>
      <c r="BA34" s="20"/>
    </row>
    <row r="35" spans="1:53" s="19" customFormat="1" ht="30" customHeight="1">
      <c r="A35" s="33"/>
      <c r="B35" s="34"/>
      <c r="C35" s="35"/>
      <c r="D35" s="36"/>
      <c r="E35" s="37"/>
      <c r="F35" s="33"/>
      <c r="G35" s="38"/>
      <c r="H35" s="39"/>
      <c r="I35" s="33"/>
      <c r="J35" s="33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38"/>
      <c r="AV35" s="35"/>
      <c r="AW35" s="36"/>
      <c r="AX35" s="39"/>
      <c r="AY35" s="33"/>
      <c r="AZ35" s="33"/>
      <c r="BA35" s="20"/>
    </row>
    <row r="36" spans="1:52" ht="28.5" customHeight="1">
      <c r="A36" s="43"/>
      <c r="B36" s="45"/>
      <c r="C36" s="46"/>
      <c r="D36" s="47"/>
      <c r="E36" s="46"/>
      <c r="F36" s="43"/>
      <c r="G36" s="45"/>
      <c r="H36" s="46"/>
      <c r="I36" s="43"/>
      <c r="J36" s="48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>
        <v>447</v>
      </c>
      <c r="AJ36" s="98">
        <v>922</v>
      </c>
      <c r="AK36" s="98">
        <v>496</v>
      </c>
      <c r="AL36" s="98">
        <v>491</v>
      </c>
      <c r="AM36" s="98">
        <v>663</v>
      </c>
      <c r="AN36" s="98">
        <v>491</v>
      </c>
      <c r="AO36" s="98">
        <v>330</v>
      </c>
      <c r="AP36" s="49"/>
      <c r="AQ36" s="49"/>
      <c r="AR36" s="50"/>
      <c r="AS36" s="50">
        <v>7160</v>
      </c>
      <c r="AT36" s="43"/>
      <c r="AU36" s="45"/>
      <c r="AV36" s="46"/>
      <c r="AW36" s="47"/>
      <c r="AX36" s="46"/>
      <c r="AY36" s="48"/>
      <c r="AZ36" s="48"/>
    </row>
    <row r="37" spans="1:53" ht="15" customHeight="1">
      <c r="A37" s="10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99"/>
      <c r="AK37" s="99"/>
      <c r="AL37" s="99"/>
      <c r="AM37" s="99"/>
      <c r="AN37" s="99"/>
      <c r="AO37" s="99"/>
      <c r="AP37" s="53"/>
      <c r="AQ37" s="10"/>
      <c r="AR37" s="10"/>
      <c r="AS37" s="54"/>
      <c r="AT37" s="54"/>
      <c r="AU37" s="55"/>
      <c r="AV37" s="56"/>
      <c r="AW37" s="57"/>
      <c r="AX37" s="58"/>
      <c r="AY37" s="59"/>
      <c r="AZ37" s="60"/>
      <c r="BA37" s="10"/>
    </row>
    <row r="38" spans="1:53" ht="15">
      <c r="A38" s="10"/>
      <c r="D38" s="61"/>
      <c r="E38" s="58"/>
      <c r="F38" s="10"/>
      <c r="G38" s="55"/>
      <c r="H38" s="58"/>
      <c r="I38" s="10"/>
      <c r="J38" s="60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100"/>
      <c r="AK38" s="100"/>
      <c r="AL38" s="100"/>
      <c r="AM38" s="100"/>
      <c r="AN38" s="100"/>
      <c r="AO38" s="100"/>
      <c r="AP38" s="62"/>
      <c r="AQ38" s="10"/>
      <c r="AR38" s="62"/>
      <c r="AS38" s="10"/>
      <c r="AT38" s="63"/>
      <c r="AU38" s="55"/>
      <c r="AV38" s="58"/>
      <c r="AW38" s="63"/>
      <c r="AX38" s="56"/>
      <c r="AY38" s="64"/>
      <c r="AZ38" s="59"/>
      <c r="BA38" s="10"/>
    </row>
    <row r="39" spans="1:53" ht="15">
      <c r="A39" s="10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100"/>
      <c r="AK39" s="100"/>
      <c r="AL39" s="100"/>
      <c r="AM39" s="100"/>
      <c r="AN39" s="100"/>
      <c r="AO39" s="100"/>
      <c r="AP39" s="62"/>
      <c r="AQ39" s="10"/>
      <c r="AR39" s="10"/>
      <c r="AS39" s="10"/>
      <c r="AT39" s="10"/>
      <c r="AU39" s="55"/>
      <c r="AV39" s="58"/>
      <c r="AW39" s="61"/>
      <c r="AX39" s="58"/>
      <c r="AY39" s="64"/>
      <c r="AZ39" s="59"/>
      <c r="BA39" s="10"/>
    </row>
    <row r="40" spans="1:53" ht="15">
      <c r="A40" s="10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100"/>
      <c r="AK40" s="100"/>
      <c r="AL40" s="100"/>
      <c r="AM40" s="100"/>
      <c r="AN40" s="100"/>
      <c r="AO40" s="100"/>
      <c r="AP40" s="62"/>
      <c r="AQ40" s="10"/>
      <c r="AR40" s="10"/>
      <c r="AS40" s="10"/>
      <c r="AT40" s="10"/>
      <c r="AU40" s="55"/>
      <c r="AV40" s="65"/>
      <c r="AW40" s="61"/>
      <c r="AX40" s="58"/>
      <c r="AY40" s="64"/>
      <c r="AZ40" s="64"/>
      <c r="BA40" s="61"/>
    </row>
    <row r="41" spans="1:53" ht="15">
      <c r="A41" s="10"/>
      <c r="B41" s="1"/>
      <c r="D41" s="1"/>
      <c r="G41" s="1"/>
      <c r="J41" s="1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100"/>
      <c r="AK41" s="100"/>
      <c r="AL41" s="100"/>
      <c r="AM41" s="100"/>
      <c r="AN41" s="100"/>
      <c r="AO41" s="100"/>
      <c r="AP41" s="62"/>
      <c r="AQ41" s="10"/>
      <c r="AR41" s="10"/>
      <c r="AS41" s="10"/>
      <c r="AT41" s="10"/>
      <c r="AU41" s="55"/>
      <c r="AV41" s="65"/>
      <c r="AW41" s="66"/>
      <c r="AX41" s="65"/>
      <c r="AY41" s="67"/>
      <c r="AZ41" s="67"/>
      <c r="BA41" s="66"/>
    </row>
    <row r="42" spans="1:53" ht="15">
      <c r="A42" s="10"/>
      <c r="B42" s="1"/>
      <c r="D42" s="1"/>
      <c r="G42" s="1"/>
      <c r="J42" s="1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100"/>
      <c r="AK42" s="100"/>
      <c r="AL42" s="100"/>
      <c r="AM42" s="100"/>
      <c r="AN42" s="100"/>
      <c r="AO42" s="100"/>
      <c r="AP42" s="62"/>
      <c r="AQ42" s="10"/>
      <c r="AR42" s="10"/>
      <c r="AS42" s="10"/>
      <c r="AT42" s="10"/>
      <c r="AU42" s="55"/>
      <c r="AV42" s="65"/>
      <c r="AW42" s="66"/>
      <c r="AX42" s="65"/>
      <c r="AY42" s="67"/>
      <c r="AZ42" s="67"/>
      <c r="BA42" s="66"/>
    </row>
    <row r="43" spans="1:53" ht="15">
      <c r="A43" s="10"/>
      <c r="B43" s="1"/>
      <c r="D43" s="1"/>
      <c r="G43" s="1"/>
      <c r="J43" s="1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1"/>
      <c r="AK43" s="101"/>
      <c r="AL43" s="101"/>
      <c r="AM43" s="101"/>
      <c r="AN43" s="101"/>
      <c r="AO43" s="100"/>
      <c r="AP43" s="10"/>
      <c r="AQ43" s="10"/>
      <c r="AR43" s="10"/>
      <c r="AS43" s="53"/>
      <c r="AT43" s="68"/>
      <c r="AU43" s="55"/>
      <c r="AV43" s="58"/>
      <c r="AW43" s="61"/>
      <c r="AX43" s="58"/>
      <c r="AY43" s="64"/>
      <c r="AZ43" s="59"/>
      <c r="BA43" s="10"/>
    </row>
    <row r="44" spans="1:53" ht="17.25" customHeight="1">
      <c r="A44" s="10"/>
      <c r="B44" s="1"/>
      <c r="D44" s="1"/>
      <c r="G44" s="1"/>
      <c r="J44" s="1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1"/>
      <c r="AK44" s="101"/>
      <c r="AL44" s="101"/>
      <c r="AM44" s="101"/>
      <c r="AN44" s="101"/>
      <c r="AO44" s="101"/>
      <c r="AP44" s="10"/>
      <c r="AQ44" s="10"/>
      <c r="AR44" s="10"/>
      <c r="AS44" s="10"/>
      <c r="AT44" s="69"/>
      <c r="AU44" s="55"/>
      <c r="AV44" s="58"/>
      <c r="AW44" s="61"/>
      <c r="AX44" s="58"/>
      <c r="AY44" s="64"/>
      <c r="AZ44" s="59"/>
      <c r="BA44" s="10"/>
    </row>
    <row r="45" spans="2:49" ht="23.25" customHeight="1">
      <c r="B45" s="1"/>
      <c r="D45" s="1"/>
      <c r="G45" s="1"/>
      <c r="J45" s="1"/>
      <c r="AJ45" s="102"/>
      <c r="AK45" s="103"/>
      <c r="AL45" s="102"/>
      <c r="AM45" s="103"/>
      <c r="AN45" s="104"/>
      <c r="AW45" s="1"/>
    </row>
    <row r="46" spans="1:49" ht="15">
      <c r="A46" s="10"/>
      <c r="B46" s="1"/>
      <c r="D46" s="1"/>
      <c r="G46" s="1"/>
      <c r="J46" s="1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6"/>
      <c r="AK46" s="103"/>
      <c r="AL46" s="102"/>
      <c r="AM46" s="103"/>
      <c r="AW46" s="1"/>
    </row>
    <row r="47" spans="1:49" ht="18" customHeight="1">
      <c r="A47" s="10"/>
      <c r="B47" s="1"/>
      <c r="D47" s="1"/>
      <c r="G47" s="1"/>
      <c r="J47" s="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J47" s="102"/>
      <c r="AL47" s="102"/>
      <c r="AW47" s="1"/>
    </row>
    <row r="48" spans="1:49" ht="18" customHeight="1">
      <c r="A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61"/>
      <c r="AJ48" s="106"/>
      <c r="AK48" s="107"/>
      <c r="AL48" s="106"/>
      <c r="AM48" s="101"/>
      <c r="AN48" s="101"/>
      <c r="AW48" s="1"/>
    </row>
    <row r="49" spans="35:49" ht="18" customHeight="1">
      <c r="AI49" s="51"/>
      <c r="AJ49" s="102"/>
      <c r="AK49" s="103"/>
      <c r="AL49" s="102"/>
      <c r="AW49" s="1"/>
    </row>
    <row r="50" spans="35:49" ht="18" customHeight="1">
      <c r="AI50" s="51"/>
      <c r="AJ50" s="102"/>
      <c r="AK50" s="103"/>
      <c r="AL50" s="102"/>
      <c r="AW50" s="1"/>
    </row>
    <row r="51" spans="2:49" ht="18" customHeight="1">
      <c r="B51" s="1"/>
      <c r="D51" s="1"/>
      <c r="AI51" s="51"/>
      <c r="AJ51" s="102"/>
      <c r="AK51" s="103"/>
      <c r="AL51" s="102"/>
      <c r="AW51" s="1"/>
    </row>
    <row r="52" spans="2:38" ht="18" customHeight="1">
      <c r="B52" s="1"/>
      <c r="D52" s="1"/>
      <c r="AI52" s="51"/>
      <c r="AJ52" s="102"/>
      <c r="AK52" s="103"/>
      <c r="AL52" s="102"/>
    </row>
    <row r="53" spans="2:38" ht="18" customHeight="1">
      <c r="B53" s="1"/>
      <c r="D53" s="1"/>
      <c r="AI53" s="51"/>
      <c r="AJ53" s="102"/>
      <c r="AK53" s="103"/>
      <c r="AL53" s="102"/>
    </row>
    <row r="54" spans="2:38" ht="18" customHeight="1">
      <c r="B54" s="1"/>
      <c r="D54" s="1"/>
      <c r="AI54" s="51"/>
      <c r="AJ54" s="102"/>
      <c r="AK54" s="103"/>
      <c r="AL54" s="102"/>
    </row>
    <row r="55" spans="2:38" ht="18" customHeight="1">
      <c r="B55" s="1"/>
      <c r="D55" s="1"/>
      <c r="AI55" s="51"/>
      <c r="AJ55" s="102"/>
      <c r="AK55" s="103"/>
      <c r="AL55" s="102"/>
    </row>
    <row r="56" spans="2:38" ht="18" customHeight="1">
      <c r="B56" s="1"/>
      <c r="D56" s="1"/>
      <c r="AI56" s="51"/>
      <c r="AJ56" s="102"/>
      <c r="AK56" s="103"/>
      <c r="AL56" s="102"/>
    </row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spans="47:52" ht="18" customHeight="1">
      <c r="AU71" s="1"/>
      <c r="AW71" s="1"/>
      <c r="AY71" s="1"/>
      <c r="AZ71" s="1"/>
    </row>
    <row r="72" spans="47:52" ht="18" customHeight="1">
      <c r="AU72" s="1"/>
      <c r="AW72" s="1"/>
      <c r="AY72" s="1"/>
      <c r="AZ72" s="1"/>
    </row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spans="4:49" ht="18" customHeight="1">
      <c r="D146" s="1"/>
      <c r="AW146" s="1"/>
    </row>
    <row r="147" spans="4:49" ht="18" customHeight="1">
      <c r="D147" s="1"/>
      <c r="AW147" s="1"/>
    </row>
    <row r="148" spans="4:49" ht="18" customHeight="1">
      <c r="D148" s="1"/>
      <c r="AW148" s="1"/>
    </row>
    <row r="149" spans="4:49" ht="18" customHeight="1">
      <c r="D149" s="1"/>
      <c r="AW149" s="1"/>
    </row>
    <row r="150" spans="4:49" ht="18" customHeight="1">
      <c r="D150" s="1"/>
      <c r="AW150" s="1"/>
    </row>
    <row r="151" spans="4:49" ht="18" customHeight="1">
      <c r="D151" s="1"/>
      <c r="AW151" s="1"/>
    </row>
    <row r="152" spans="4:49" ht="18" customHeight="1">
      <c r="D152" s="1"/>
      <c r="AW152" s="1"/>
    </row>
    <row r="153" spans="4:49" ht="18" customHeight="1">
      <c r="D153" s="1"/>
      <c r="AW153" s="1"/>
    </row>
    <row r="154" spans="4:49" ht="18" customHeight="1">
      <c r="D154" s="1"/>
      <c r="AW154" s="1"/>
    </row>
    <row r="155" spans="4:49" ht="18" customHeight="1">
      <c r="D155" s="1"/>
      <c r="AW155" s="1"/>
    </row>
    <row r="156" spans="4:49" ht="18" customHeight="1">
      <c r="D156" s="1"/>
      <c r="AW156" s="1"/>
    </row>
    <row r="157" spans="4:49" ht="18" customHeight="1">
      <c r="D157" s="1"/>
      <c r="AW157" s="1"/>
    </row>
    <row r="158" spans="4:49" ht="18" customHeight="1">
      <c r="D158" s="1"/>
      <c r="AW158" s="1"/>
    </row>
    <row r="159" spans="4:49" ht="18" customHeight="1">
      <c r="D159" s="1"/>
      <c r="AW159" s="1"/>
    </row>
    <row r="160" spans="4:49" ht="18" customHeight="1">
      <c r="D160" s="1"/>
      <c r="AW160" s="1"/>
    </row>
    <row r="161" spans="4:49" ht="18" customHeight="1">
      <c r="D161" s="1"/>
      <c r="AW161" s="1"/>
    </row>
    <row r="162" spans="4:49" ht="18" customHeight="1">
      <c r="D162" s="1"/>
      <c r="AW162" s="1"/>
    </row>
    <row r="163" spans="4:49" ht="18" customHeight="1">
      <c r="D163" s="1"/>
      <c r="AW163" s="1"/>
    </row>
    <row r="164" spans="4:49" ht="18" customHeight="1">
      <c r="D164" s="1"/>
      <c r="AW164" s="1"/>
    </row>
    <row r="165" spans="4:49" ht="18" customHeight="1">
      <c r="D165" s="1"/>
      <c r="AW165" s="1"/>
    </row>
    <row r="166" spans="4:49" ht="18" customHeight="1">
      <c r="D166" s="1"/>
      <c r="AW166" s="1"/>
    </row>
    <row r="167" spans="4:49" ht="18" customHeight="1">
      <c r="D167" s="1"/>
      <c r="AW167" s="1"/>
    </row>
    <row r="168" spans="4:49" ht="18" customHeight="1">
      <c r="D168" s="1"/>
      <c r="AW168" s="1"/>
    </row>
    <row r="169" spans="4:49" ht="18" customHeight="1">
      <c r="D169" s="1"/>
      <c r="AW169" s="1"/>
    </row>
    <row r="170" spans="4:49" ht="18" customHeight="1">
      <c r="D170" s="1"/>
      <c r="AW170" s="1"/>
    </row>
    <row r="171" spans="4:49" ht="18" customHeight="1">
      <c r="D171" s="1"/>
      <c r="AW171" s="1"/>
    </row>
    <row r="172" spans="4:49" ht="18" customHeight="1">
      <c r="D172" s="1"/>
      <c r="AW172" s="1"/>
    </row>
    <row r="173" spans="4:49" ht="18" customHeight="1">
      <c r="D173" s="1"/>
      <c r="AW173" s="1"/>
    </row>
    <row r="174" spans="4:49" ht="18" customHeight="1">
      <c r="D174" s="1"/>
      <c r="AW174" s="1"/>
    </row>
    <row r="175" spans="4:49" ht="18" customHeight="1">
      <c r="D175" s="1"/>
      <c r="AW175" s="1"/>
    </row>
    <row r="176" spans="4:49" ht="18" customHeight="1">
      <c r="D176" s="1"/>
      <c r="AW176" s="1"/>
    </row>
    <row r="177" spans="4:49" ht="18" customHeight="1">
      <c r="D177" s="1"/>
      <c r="AW177" s="1"/>
    </row>
    <row r="178" spans="4:49" ht="18" customHeight="1">
      <c r="D178" s="1"/>
      <c r="AW178" s="1"/>
    </row>
    <row r="179" spans="4:49" ht="18" customHeight="1">
      <c r="D179" s="1"/>
      <c r="AW179" s="1"/>
    </row>
    <row r="180" spans="4:49" ht="18" customHeight="1">
      <c r="D180" s="1"/>
      <c r="AW180" s="1"/>
    </row>
    <row r="181" spans="4:49" ht="18" customHeight="1">
      <c r="D181" s="1"/>
      <c r="AW181" s="1"/>
    </row>
    <row r="182" spans="4:49" ht="18" customHeight="1">
      <c r="D182" s="1"/>
      <c r="AW182" s="1"/>
    </row>
    <row r="183" spans="4:49" ht="18" customHeight="1">
      <c r="D183" s="1"/>
      <c r="AW183" s="1"/>
    </row>
    <row r="184" spans="4:49" ht="18" customHeight="1">
      <c r="D184" s="1"/>
      <c r="AW184" s="1"/>
    </row>
  </sheetData>
  <sheetProtection/>
  <mergeCells count="85">
    <mergeCell ref="AE5:AE6"/>
    <mergeCell ref="AF5:AF6"/>
    <mergeCell ref="AG5:AG6"/>
    <mergeCell ref="X5:X6"/>
    <mergeCell ref="Y5:Y6"/>
    <mergeCell ref="Z5:Z6"/>
    <mergeCell ref="AA5:AA6"/>
    <mergeCell ref="AB5:AB6"/>
    <mergeCell ref="AC5:AC6"/>
    <mergeCell ref="S5:S6"/>
    <mergeCell ref="T5:T6"/>
    <mergeCell ref="U5:U6"/>
    <mergeCell ref="V5:V6"/>
    <mergeCell ref="W5:W6"/>
    <mergeCell ref="AD5:AD6"/>
    <mergeCell ref="M5:M6"/>
    <mergeCell ref="N5:N6"/>
    <mergeCell ref="O5:O6"/>
    <mergeCell ref="P5:P6"/>
    <mergeCell ref="Q5:Q6"/>
    <mergeCell ref="R5:R6"/>
    <mergeCell ref="B1:AZ1"/>
    <mergeCell ref="B2:AZ2"/>
    <mergeCell ref="B3:AZ3"/>
    <mergeCell ref="F4:J4"/>
    <mergeCell ref="AR4:AZ4"/>
    <mergeCell ref="A5:A6"/>
    <mergeCell ref="B5:C5"/>
    <mergeCell ref="D5:E5"/>
    <mergeCell ref="F5:H5"/>
    <mergeCell ref="I5:J6"/>
    <mergeCell ref="AW5:AX5"/>
    <mergeCell ref="AI5:AI6"/>
    <mergeCell ref="AJ5:AJ6"/>
    <mergeCell ref="AK5:AK6"/>
    <mergeCell ref="AL5:AL6"/>
    <mergeCell ref="AM5:AM6"/>
    <mergeCell ref="AH5:AH6"/>
    <mergeCell ref="K5:K6"/>
    <mergeCell ref="L5:L6"/>
    <mergeCell ref="AY5:AZ6"/>
    <mergeCell ref="I7:J7"/>
    <mergeCell ref="AY7:AZ7"/>
    <mergeCell ref="I8:J8"/>
    <mergeCell ref="AY8:AZ8"/>
    <mergeCell ref="AN5:AN6"/>
    <mergeCell ref="AO5:AO6"/>
    <mergeCell ref="AP5:AR5"/>
    <mergeCell ref="AS5:AS6"/>
    <mergeCell ref="AT5:AV5"/>
    <mergeCell ref="I10:J10"/>
    <mergeCell ref="AY10:AZ10"/>
    <mergeCell ref="I11:J11"/>
    <mergeCell ref="AY11:AZ11"/>
    <mergeCell ref="I12:J12"/>
    <mergeCell ref="AY12:AZ12"/>
    <mergeCell ref="I13:J13"/>
    <mergeCell ref="AY13:AZ13"/>
    <mergeCell ref="I14:J14"/>
    <mergeCell ref="AY14:AZ14"/>
    <mergeCell ref="I15:J15"/>
    <mergeCell ref="AY15:AZ15"/>
    <mergeCell ref="I16:J16"/>
    <mergeCell ref="AY16:AZ16"/>
    <mergeCell ref="I17:J17"/>
    <mergeCell ref="AY17:AZ17"/>
    <mergeCell ref="I18:J18"/>
    <mergeCell ref="AY18:AZ18"/>
    <mergeCell ref="AY24:AZ24"/>
    <mergeCell ref="I19:J19"/>
    <mergeCell ref="AY19:AZ19"/>
    <mergeCell ref="I20:J20"/>
    <mergeCell ref="AY20:AZ20"/>
    <mergeCell ref="I21:J21"/>
    <mergeCell ref="AY21:AZ21"/>
    <mergeCell ref="A9:IV9"/>
    <mergeCell ref="I25:J25"/>
    <mergeCell ref="AY25:AZ25"/>
    <mergeCell ref="I26:J26"/>
    <mergeCell ref="AY26:AZ26"/>
    <mergeCell ref="I22:J22"/>
    <mergeCell ref="AY22:AZ22"/>
    <mergeCell ref="I23:J23"/>
    <mergeCell ref="AY23:AZ23"/>
    <mergeCell ref="I24:J24"/>
  </mergeCells>
  <printOptions horizontalCentered="1"/>
  <pageMargins left="0.15748031496062992" right="0.15748031496062992" top="0.3937007874015748" bottom="0.2" header="0.2362204724409449" footer="0.19"/>
  <pageSetup horizontalDpi="600" verticalDpi="600" orientation="landscape" paperSize="9" scale="27" r:id="rId2"/>
  <rowBreaks count="1" manualBreakCount="1">
    <brk id="27" max="52" man="1"/>
  </rowBreaks>
  <colBreaks count="1" manualBreakCount="1">
    <brk id="5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2022-05-26T05:37:23Z</cp:lastPrinted>
  <dcterms:created xsi:type="dcterms:W3CDTF">2022-05-16T11:56:38Z</dcterms:created>
  <dcterms:modified xsi:type="dcterms:W3CDTF">2022-05-26T05:40:58Z</dcterms:modified>
  <cp:category/>
  <cp:version/>
  <cp:contentType/>
  <cp:contentStatus/>
</cp:coreProperties>
</file>